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2"/>
  </bookViews>
  <sheets>
    <sheet name="ПР4" sheetId="1" r:id="rId1"/>
    <sheet name="ПР5" sheetId="2" r:id="rId2"/>
    <sheet name="ПР6" sheetId="3" r:id="rId3"/>
  </sheets>
  <definedNames>
    <definedName name="_xlnm.Print_Titles" localSheetId="0">'ПР4'!$10:$10</definedName>
    <definedName name="_xlnm.Print_Titles" localSheetId="1">'ПР5'!$10:$10</definedName>
    <definedName name="_xlnm.Print_Titles" localSheetId="2">'ПР6'!$10:$10</definedName>
  </definedNames>
  <calcPr fullCalcOnLoad="1"/>
</workbook>
</file>

<file path=xl/sharedStrings.xml><?xml version="1.0" encoding="utf-8"?>
<sst xmlns="http://schemas.openxmlformats.org/spreadsheetml/2006/main" count="1388" uniqueCount="157">
  <si>
    <t xml:space="preserve"> </t>
  </si>
  <si>
    <t>неШапка</t>
  </si>
  <si>
    <t>к решению Родинского сельского Совета депутатов Родинского района Алтайского края</t>
  </si>
  <si>
    <t>Шапка</t>
  </si>
  <si>
    <t>Сумма, тыс. рублей</t>
  </si>
  <si>
    <t>Таблица</t>
  </si>
  <si>
    <t xml:space="preserve"> 303</t>
  </si>
  <si>
    <t xml:space="preserve"> Администрация Родинского сельсовета Родинского района Алтайского края</t>
  </si>
  <si>
    <t>Код</t>
  </si>
  <si>
    <t>Наименование</t>
  </si>
  <si>
    <t>ПРИЛОЖЕНИЕ 5</t>
  </si>
  <si>
    <t>Рз</t>
  </si>
  <si>
    <t>Пр</t>
  </si>
  <si>
    <t xml:space="preserve"> Общегосударственные вопросы</t>
  </si>
  <si>
    <t xml:space="preserve"> 01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</si>
  <si>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</si>
  <si>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</si>
  <si>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</si>
  <si>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</si>
  <si>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Резервные фонды</t>
  </si>
  <si>
    <t xml:space="preserve"> 11</t>
  </si>
  <si>
    <t>10,0</t>
  </si>
  <si>
    <t xml:space="preserve"> Другие общегосударственные вопросы</t>
  </si>
  <si>
    <t xml:space="preserve"> 13</t>
  </si>
  <si>
    <t xml:space="preserve"> Национальная оборона</t>
  </si>
  <si>
    <t xml:space="preserve"> 02</t>
  </si>
  <si>
    <t xml:space="preserve"> Мобилизационная и вневойсковая подготовка</t>
  </si>
  <si>
    <t xml:space="preserve"> Национальная экономика</t>
  </si>
  <si>
    <t xml:space="preserve"> Транспорт</t>
  </si>
  <si>
    <t xml:space="preserve"> 08</t>
  </si>
  <si>
    <t>1,0</t>
  </si>
  <si>
    <t xml:space="preserve"> Дорожное хозяйство (дорожные фонды)</t>
  </si>
  <si>
    <t xml:space="preserve"> 09</t>
  </si>
  <si>
    <t xml:space="preserve"> Жилищно-коммунальное хозяйство</t>
  </si>
  <si>
    <t xml:space="preserve"> 05</t>
  </si>
  <si>
    <t xml:space="preserve"> Жилищное хозяйство</t>
  </si>
  <si>
    <t>100,0</t>
  </si>
  <si>
    <t xml:space="preserve"> Благоустройство</t>
  </si>
  <si>
    <t xml:space="preserve"> Культура, кинематография</t>
  </si>
  <si>
    <t xml:space="preserve"> Культура</t>
  </si>
  <si>
    <t xml:space="preserve"> Физическая культура и спорт</t>
  </si>
  <si>
    <t xml:space="preserve"> Массовый спорт</t>
  </si>
  <si>
    <t>ЦСР</t>
  </si>
  <si>
    <t>Вр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</si>
  <si>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</si>
  <si>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0100000000</t>
  </si>
  <si>
    <t xml:space="preserve"> Расходы на обеспечение деятельности органов местного самоуправления</t>
  </si>
  <si>
    <t xml:space="preserve"> 0120000000</t>
  </si>
  <si>
    <t xml:space="preserve"> Центральный аппарат органов местного самоуправления</t>
  </si>
  <si>
    <t xml:space="preserve"> 0120010110</t>
  </si>
  <si>
    <t xml:space="preserve"> Закупка товаров, работ и услуг для обеспечения государственных (муниципальных) нужд</t>
  </si>
  <si>
    <t xml:space="preserve"> 200</t>
  </si>
  <si>
    <t xml:space="preserve"> Функционирование Правительства РФ, высших органов исполнительной власти субъектов Российской Федерации, местных администраций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</si>
  <si>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</si>
  <si>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</si>
  <si>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Уплата налогов, сборов и иных платежей</t>
  </si>
  <si>
    <t xml:space="preserve"> 850</t>
  </si>
  <si>
    <t xml:space="preserve"> Глава местной администрации</t>
  </si>
  <si>
    <t xml:space="preserve"> 0120010130</t>
  </si>
  <si>
    <t xml:space="preserve"> Иные расходы органов государственной власти субъектов Российской Федерации и органов местного самоуправления</t>
  </si>
  <si>
    <t xml:space="preserve"> 9900000000</t>
  </si>
  <si>
    <t xml:space="preserve"> 9910000000</t>
  </si>
  <si>
    <t xml:space="preserve"> Резервный фонд местных администраций</t>
  </si>
  <si>
    <t xml:space="preserve"> 9910014100</t>
  </si>
  <si>
    <t xml:space="preserve"> Резервные средства</t>
  </si>
  <si>
    <t xml:space="preserve"> 870</t>
  </si>
  <si>
    <t xml:space="preserve"> Руководство и управление в сфере установленных функций</t>
  </si>
  <si>
    <t xml:space="preserve"> 0140000000</t>
  </si>
  <si>
    <t xml:space="preserve"> Иные вопросы в области национальной экономики</t>
  </si>
  <si>
    <t xml:space="preserve"> 9100000000</t>
  </si>
  <si>
    <t xml:space="preserve"> Расходы на выполнение других обязательств государства</t>
  </si>
  <si>
    <t xml:space="preserve"> Прочие выплаты по обязательствам государства</t>
  </si>
  <si>
    <t xml:space="preserve"> 9990000000</t>
  </si>
  <si>
    <t xml:space="preserve"> 9990014710</t>
  </si>
  <si>
    <t xml:space="preserve"> Мобилизация и вневойсковая подготовка</t>
  </si>
  <si>
    <t xml:space="preserve"> Осуществление первичного воинского учета на территориях, где отсутствуют военные комиссариаты</t>
  </si>
  <si>
    <t xml:space="preserve"> 0140051180</t>
  </si>
  <si>
    <t xml:space="preserve"> Мероприятия в сфере транспорта и дорожного хозяйства</t>
  </si>
  <si>
    <t xml:space="preserve"> 9120000000</t>
  </si>
  <si>
    <t xml:space="preserve"> Отдельные мероприятия в других видах транспорта</t>
  </si>
  <si>
    <t xml:space="preserve"> 9120017230</t>
  </si>
  <si>
    <t xml:space="preserve"> 1700000000</t>
  </si>
  <si>
    <t xml:space="preserve"> 1720000000</t>
  </si>
  <si>
    <t xml:space="preserve"> 1720067270</t>
  </si>
  <si>
    <t xml:space="preserve"> Иные вопросы в области жилищно-коммунального хозяйства</t>
  </si>
  <si>
    <t xml:space="preserve"> 9200000000</t>
  </si>
  <si>
    <t xml:space="preserve"> Иные расходы в области жилищно-коммунального хозяйства</t>
  </si>
  <si>
    <t xml:space="preserve"> 9290000000</t>
  </si>
  <si>
    <t xml:space="preserve"> Мероприятия в области жилищного хозяйства</t>
  </si>
  <si>
    <t xml:space="preserve"> 9290018020</t>
  </si>
  <si>
    <t xml:space="preserve"> Иные расходыв области жилищно-коммунального хозяйства</t>
  </si>
  <si>
    <t xml:space="preserve"> Уличное освещение</t>
  </si>
  <si>
    <t xml:space="preserve"> 9290018050</t>
  </si>
  <si>
    <t xml:space="preserve"> Озеленение</t>
  </si>
  <si>
    <t xml:space="preserve"> 9290018060</t>
  </si>
  <si>
    <t xml:space="preserve"> Организация и содержание мест захоронения</t>
  </si>
  <si>
    <t xml:space="preserve"> 9290018070</t>
  </si>
  <si>
    <t xml:space="preserve"> Прочие мероприятия по благоустройству городских округов и поселений</t>
  </si>
  <si>
    <t xml:space="preserve"> 9290018080</t>
  </si>
  <si>
    <t xml:space="preserve"> Сбор и удаление твердых отходов</t>
  </si>
  <si>
    <t xml:space="preserve"> 9290018090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</si>
  <si>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</si>
  <si>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9800000000</t>
  </si>
  <si>
    <t xml:space="preserve"> Иные межбюджетные трансферты общего характера</t>
  </si>
  <si>
    <t xml:space="preserve"> 9850000000</t>
  </si>
  <si>
    <t xml:space="preserve">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</si>
  <si>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9850060510</t>
  </si>
  <si>
    <t xml:space="preserve"> Иные межбюджетные трансферты</t>
  </si>
  <si>
    <t xml:space="preserve"> 540</t>
  </si>
  <si>
    <t xml:space="preserve"> Иные вопросы в отраслях социальной сферы</t>
  </si>
  <si>
    <t xml:space="preserve"> 9000000000</t>
  </si>
  <si>
    <t xml:space="preserve"> Иные вопросы в сфере здравоохранения, физической культуры и спорта</t>
  </si>
  <si>
    <t xml:space="preserve"> 9030000000</t>
  </si>
  <si>
    <t xml:space="preserve"> Мероприятия в области здравоохранения, спорта и физической культуры, туризма</t>
  </si>
  <si>
    <t xml:space="preserve"> 9030016670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</si>
  <si>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</si>
  <si>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</si>
  <si>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общего характера бюджетам субъектов Российской Федерации и муниципальных образований</t>
  </si>
  <si>
    <t>01</t>
  </si>
  <si>
    <t>9800000000</t>
  </si>
  <si>
    <t>Иные межбюджетные трансферты общего характера</t>
  </si>
  <si>
    <t>9850000000</t>
  </si>
  <si>
    <t>Межбюджетные трансферты бюджетам муниципальных районов из бюджетов поселений и межбюджетные трансферты бюджетам поселений</t>
  </si>
  <si>
    <t>9850060510</t>
  </si>
  <si>
    <t>Иные межбюджетные трансферты</t>
  </si>
  <si>
    <t>303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</si>
  <si>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</si>
  <si>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17200S1030</t>
  </si>
  <si>
    <t>Закупка товаров, работ и услуг для обеспечения государственных (муниципальных) нужд</t>
  </si>
  <si>
    <t xml:space="preserve"> Расходы на содержание и управление дорожным хозяйством</t>
  </si>
  <si>
    <t>Расходы на финансовое обеспечение дорожной деятельности автомобильных дорог общего пользования местного значения</t>
  </si>
  <si>
    <t>Расходы на содержание, ремонт, реконструкцию и строительство автомобильных дорог, являющихся муниципальной собственностью</t>
  </si>
  <si>
    <t>«Об утверждении бюджета муниципального образования Родинский сельсовет на 2021 год»</t>
  </si>
  <si>
    <t>Ведомственная структура расходов бюджета поселения на 2021 год</t>
  </si>
  <si>
    <t>Распределение бюджетных ассигнований по разделам и подразделам классификации расходов бюджета поселения на 2021  год</t>
  </si>
  <si>
    <t xml:space="preserve"> Государственная программа Алтайского края "Формирование современной городской среды"</t>
  </si>
  <si>
    <t>420F255550</t>
  </si>
  <si>
    <t>420F200000</t>
  </si>
  <si>
    <t xml:space="preserve"> Федеральный проект  "Формирование комфортной городской среды" в рамках национального проекта "Жилье и городская среда"</t>
  </si>
  <si>
    <t xml:space="preserve"> Реализация программ формирования современной городской среды</t>
  </si>
  <si>
    <t>72200S026Д</t>
  </si>
  <si>
    <t>Софинансирование реализации инициативных проектов развития (создания) общественной инфраструктуры муниципальных образований (Обустройство фонтана, с.Родино)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</si>
  <si>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</si>
  <si>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ПРИЛОЖЕНИЕ 4</t>
  </si>
  <si>
    <t>ПРИЛОЖЕНИЕ 6</t>
  </si>
  <si>
    <t>Распределение бюджетных ассигнований по разделам, подразделам, целевым статьям, группам (группам и подгруппам) видов расходов на 2021 год</t>
  </si>
  <si>
    <t>72200S0267</t>
  </si>
  <si>
    <t>Софинансирование реализации инициативных проектов развития (создания) общественной инфраструктуры муниципальных образований (Обустройство тротуара, с.Родино)</t>
  </si>
  <si>
    <t>07</t>
  </si>
  <si>
    <t>0130010240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</si>
  <si>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</si>
  <si>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Проведение выборов в представительные органы муниципального образования</t>
  </si>
  <si>
    <t>0100000000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</si>
  <si>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</si>
  <si>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проведения выборов и референдумов</t>
  </si>
  <si>
    <t>42000S0810</t>
  </si>
  <si>
    <t>Расходы на выполнение работ по благоустройству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</si>
</sst>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1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vertical="top"/>
      <protection/>
    </xf>
    <xf numFmtId="164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ill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0" zoomScaleNormal="70" workbookViewId="0" topLeftCell="B1">
      <selection activeCell="B1" sqref="B1:F29"/>
    </sheetView>
  </sheetViews>
  <sheetFormatPr defaultColWidth="9.140625" defaultRowHeight="18.75" customHeight="1"/>
  <cols>
    <col min="1" max="1" width="0" style="2" hidden="1" customWidth="1"/>
    <col min="2" max="2" width="6.7109375" style="2" customWidth="1"/>
    <col min="3" max="3" width="58.00390625" style="2" customWidth="1"/>
    <col min="4" max="5" width="10.00390625" style="2" customWidth="1"/>
    <col min="6" max="6" width="18.421875" style="2" customWidth="1"/>
  </cols>
  <sheetData>
    <row r="1" spans="1:6" ht="18.75" customHeight="1">
      <c r="A1" s="2" t="s">
        <v>1</v>
      </c>
      <c r="C1" s="2" t="s">
        <v>0</v>
      </c>
      <c r="D1" s="30" t="s">
        <v>143</v>
      </c>
      <c r="E1" s="30"/>
      <c r="F1" s="30"/>
    </row>
    <row r="2" spans="1:6" ht="36" customHeight="1">
      <c r="A2" s="2" t="s">
        <v>1</v>
      </c>
      <c r="C2" s="2" t="s">
        <v>0</v>
      </c>
      <c r="D2" s="30" t="s">
        <v>2</v>
      </c>
      <c r="E2" s="30"/>
      <c r="F2" s="30"/>
    </row>
    <row r="3" spans="1:6" ht="75" customHeight="1">
      <c r="A3" s="2" t="s">
        <v>1</v>
      </c>
      <c r="C3" s="2" t="s">
        <v>0</v>
      </c>
      <c r="D3" s="30" t="s">
        <v>132</v>
      </c>
      <c r="E3" s="30"/>
      <c r="F3" s="30"/>
    </row>
    <row r="4" spans="1:4" ht="18.75" customHeight="1" hidden="1">
      <c r="A4" s="2" t="s">
        <v>1</v>
      </c>
      <c r="C4" s="4" t="s">
        <v>0</v>
      </c>
      <c r="D4" s="4"/>
    </row>
    <row r="5" spans="1:3" ht="20.25" customHeight="1">
      <c r="A5" s="2" t="s">
        <v>1</v>
      </c>
      <c r="C5" s="4" t="s">
        <v>0</v>
      </c>
    </row>
    <row r="6" spans="1:3" ht="18.75" customHeight="1">
      <c r="A6" s="2" t="s">
        <v>1</v>
      </c>
      <c r="C6" s="4" t="s">
        <v>0</v>
      </c>
    </row>
    <row r="7" spans="3:6" ht="37.5" customHeight="1">
      <c r="C7" s="31" t="s">
        <v>134</v>
      </c>
      <c r="D7" s="31"/>
      <c r="E7" s="31"/>
      <c r="F7" s="31"/>
    </row>
    <row r="8" ht="18.75" customHeight="1">
      <c r="C8" s="4" t="s">
        <v>0</v>
      </c>
    </row>
    <row r="9" spans="1:6" ht="31.5" customHeight="1">
      <c r="A9" s="2" t="s">
        <v>3</v>
      </c>
      <c r="C9" s="12" t="s">
        <v>9</v>
      </c>
      <c r="D9" s="6" t="s">
        <v>11</v>
      </c>
      <c r="E9" s="6" t="s">
        <v>12</v>
      </c>
      <c r="F9" s="6" t="s">
        <v>4</v>
      </c>
    </row>
    <row r="10" spans="1:6" ht="18.75" customHeight="1">
      <c r="A10" s="2" t="s">
        <v>1</v>
      </c>
      <c r="C10" s="12">
        <v>1</v>
      </c>
      <c r="D10" s="7">
        <v>2</v>
      </c>
      <c r="E10" s="7">
        <v>3</v>
      </c>
      <c r="F10" s="7">
        <v>4</v>
      </c>
    </row>
    <row r="11" spans="1:9" ht="18.75" customHeight="1">
      <c r="A11" s="2" t="s">
        <v>5</v>
      </c>
      <c r="C11" s="11" t="s">
        <v>13</v>
      </c>
      <c r="D11" s="10" t="s">
        <v>14</v>
      </c>
      <c r="E11" s="10" t="s">
        <v>0</v>
      </c>
      <c r="F11" s="14">
        <f>F17+F12+F13+F14+F16+F15</f>
        <v>4484.261</v>
      </c>
      <c r="G11" s="26"/>
      <c r="H11" s="26"/>
      <c r="I11" s="26">
        <f>F11+F18+F20+F23+F26+F28</f>
        <v>33482.141</v>
      </c>
    </row>
    <row r="12" spans="1:6" ht="45.75" customHeight="1">
      <c r="A12" s="2" t="s">
        <v>5</v>
      </c>
      <c r="C12" s="11" t="s">
        <v>15</v>
      </c>
      <c r="D12" s="10" t="s">
        <v>14</v>
      </c>
      <c r="E12" s="10" t="s">
        <v>16</v>
      </c>
      <c r="F12" s="14">
        <v>2</v>
      </c>
    </row>
    <row r="13" spans="1:6" ht="64.5" customHeight="1">
      <c r="A13" s="2" t="s">
        <v>5</v>
      </c>
      <c r="C13" s="11" t="s">
        <v>17</v>
      </c>
      <c r="D13" s="10" t="s">
        <v>14</v>
      </c>
      <c r="E13" s="10" t="s">
        <v>18</v>
      </c>
      <c r="F13" s="10">
        <v>2177.4</v>
      </c>
    </row>
    <row r="14" spans="3:8" ht="50.25" customHeight="1">
      <c r="C14" s="8" t="s">
        <v>115</v>
      </c>
      <c r="D14" s="10" t="s">
        <v>14</v>
      </c>
      <c r="E14" s="13" t="s">
        <v>116</v>
      </c>
      <c r="F14" s="14">
        <v>12</v>
      </c>
      <c r="H14" s="26"/>
    </row>
    <row r="15" spans="3:6" ht="16.5" customHeight="1">
      <c r="C15" s="29" t="s">
        <v>154</v>
      </c>
      <c r="D15" s="10" t="s">
        <v>14</v>
      </c>
      <c r="E15" s="13" t="s">
        <v>148</v>
      </c>
      <c r="F15" s="14">
        <v>11</v>
      </c>
    </row>
    <row r="16" spans="1:6" ht="18.75" customHeight="1">
      <c r="A16" s="2" t="s">
        <v>5</v>
      </c>
      <c r="C16" s="11" t="s">
        <v>19</v>
      </c>
      <c r="D16" s="10" t="s">
        <v>14</v>
      </c>
      <c r="E16" s="10" t="s">
        <v>20</v>
      </c>
      <c r="F16" s="10" t="s">
        <v>21</v>
      </c>
    </row>
    <row r="17" spans="1:6" ht="15.75" customHeight="1">
      <c r="A17" s="2" t="s">
        <v>5</v>
      </c>
      <c r="C17" s="11" t="s">
        <v>22</v>
      </c>
      <c r="D17" s="10" t="s">
        <v>14</v>
      </c>
      <c r="E17" s="10" t="s">
        <v>23</v>
      </c>
      <c r="F17" s="14">
        <v>2271.861</v>
      </c>
    </row>
    <row r="18" spans="1:6" ht="18.75" customHeight="1">
      <c r="A18" s="2" t="s">
        <v>5</v>
      </c>
      <c r="C18" s="11" t="s">
        <v>24</v>
      </c>
      <c r="D18" s="10" t="s">
        <v>25</v>
      </c>
      <c r="E18" s="10" t="s">
        <v>0</v>
      </c>
      <c r="F18" s="10">
        <v>1076.7</v>
      </c>
    </row>
    <row r="19" spans="1:6" ht="21" customHeight="1">
      <c r="A19" s="2" t="s">
        <v>5</v>
      </c>
      <c r="C19" s="11" t="s">
        <v>26</v>
      </c>
      <c r="D19" s="10" t="s">
        <v>25</v>
      </c>
      <c r="E19" s="10" t="s">
        <v>16</v>
      </c>
      <c r="F19" s="10">
        <v>1076.7</v>
      </c>
    </row>
    <row r="20" spans="1:6" ht="18.75" customHeight="1">
      <c r="A20" s="2" t="s">
        <v>5</v>
      </c>
      <c r="C20" s="11" t="s">
        <v>27</v>
      </c>
      <c r="D20" s="10" t="s">
        <v>18</v>
      </c>
      <c r="E20" s="10" t="s">
        <v>0</v>
      </c>
      <c r="F20" s="14">
        <f>F21+F22</f>
        <v>7176.509</v>
      </c>
    </row>
    <row r="21" spans="1:6" ht="18.75" customHeight="1">
      <c r="A21" s="2" t="s">
        <v>5</v>
      </c>
      <c r="C21" s="11" t="s">
        <v>28</v>
      </c>
      <c r="D21" s="10" t="s">
        <v>18</v>
      </c>
      <c r="E21" s="10" t="s">
        <v>29</v>
      </c>
      <c r="F21" s="10" t="s">
        <v>30</v>
      </c>
    </row>
    <row r="22" spans="1:6" ht="18.75" customHeight="1">
      <c r="A22" s="2" t="s">
        <v>5</v>
      </c>
      <c r="C22" s="11" t="s">
        <v>31</v>
      </c>
      <c r="D22" s="10" t="s">
        <v>18</v>
      </c>
      <c r="E22" s="10" t="s">
        <v>32</v>
      </c>
      <c r="F22" s="14">
        <v>7175.509</v>
      </c>
    </row>
    <row r="23" spans="1:6" ht="18.75" customHeight="1">
      <c r="A23" s="2" t="s">
        <v>5</v>
      </c>
      <c r="C23" s="11" t="s">
        <v>33</v>
      </c>
      <c r="D23" s="10" t="s">
        <v>34</v>
      </c>
      <c r="E23" s="10" t="s">
        <v>0</v>
      </c>
      <c r="F23" s="27">
        <f>F24+F25</f>
        <v>16093.371</v>
      </c>
    </row>
    <row r="24" spans="1:6" ht="18.75" customHeight="1">
      <c r="A24" s="2" t="s">
        <v>5</v>
      </c>
      <c r="C24" s="11" t="s">
        <v>35</v>
      </c>
      <c r="D24" s="10" t="s">
        <v>34</v>
      </c>
      <c r="E24" s="10" t="s">
        <v>14</v>
      </c>
      <c r="F24" s="27" t="s">
        <v>36</v>
      </c>
    </row>
    <row r="25" spans="1:6" ht="18.75" customHeight="1">
      <c r="A25" s="2" t="s">
        <v>5</v>
      </c>
      <c r="C25" s="11" t="s">
        <v>37</v>
      </c>
      <c r="D25" s="10" t="s">
        <v>34</v>
      </c>
      <c r="E25" s="10" t="s">
        <v>16</v>
      </c>
      <c r="F25" s="27">
        <v>15993.371</v>
      </c>
    </row>
    <row r="26" spans="1:6" ht="18.75" customHeight="1">
      <c r="A26" s="2" t="s">
        <v>5</v>
      </c>
      <c r="C26" s="11" t="s">
        <v>38</v>
      </c>
      <c r="D26" s="10" t="s">
        <v>29</v>
      </c>
      <c r="E26" s="10" t="s">
        <v>0</v>
      </c>
      <c r="F26" s="27">
        <v>4531.3</v>
      </c>
    </row>
    <row r="27" spans="1:6" ht="18.75" customHeight="1">
      <c r="A27" s="2" t="s">
        <v>5</v>
      </c>
      <c r="C27" s="11" t="s">
        <v>39</v>
      </c>
      <c r="D27" s="10" t="s">
        <v>29</v>
      </c>
      <c r="E27" s="10" t="s">
        <v>14</v>
      </c>
      <c r="F27" s="14">
        <v>4531.297</v>
      </c>
    </row>
    <row r="28" spans="1:6" ht="18.75" customHeight="1">
      <c r="A28" s="2" t="s">
        <v>5</v>
      </c>
      <c r="C28" s="11" t="s">
        <v>40</v>
      </c>
      <c r="D28" s="10" t="s">
        <v>20</v>
      </c>
      <c r="E28" s="10" t="s">
        <v>0</v>
      </c>
      <c r="F28" s="14">
        <v>120</v>
      </c>
    </row>
    <row r="29" spans="1:6" ht="18.75" customHeight="1">
      <c r="A29" s="2" t="s">
        <v>5</v>
      </c>
      <c r="C29" s="11" t="s">
        <v>41</v>
      </c>
      <c r="D29" s="10" t="s">
        <v>20</v>
      </c>
      <c r="E29" s="10" t="s">
        <v>25</v>
      </c>
      <c r="F29" s="14">
        <v>120</v>
      </c>
    </row>
  </sheetData>
  <sheetProtection/>
  <mergeCells count="4">
    <mergeCell ref="D1:F1"/>
    <mergeCell ref="D2:F2"/>
    <mergeCell ref="D3:F3"/>
    <mergeCell ref="C7:F7"/>
  </mergeCells>
  <printOptions/>
  <pageMargins left="0.25" right="0.25" top="0.75" bottom="0.75" header="0.3" footer="0.3"/>
  <pageSetup fitToHeight="1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="90" zoomScaleNormal="90" workbookViewId="0" topLeftCell="B1">
      <selection activeCell="K14" sqref="K14"/>
    </sheetView>
  </sheetViews>
  <sheetFormatPr defaultColWidth="9.140625" defaultRowHeight="18.75" customHeight="1"/>
  <cols>
    <col min="1" max="1" width="0" style="2" hidden="1" customWidth="1"/>
    <col min="2" max="2" width="64.421875" style="2" customWidth="1"/>
    <col min="3" max="3" width="6.7109375" style="2" customWidth="1"/>
    <col min="4" max="4" width="4.28125" style="2" customWidth="1"/>
    <col min="5" max="5" width="5.00390625" style="2" customWidth="1"/>
    <col min="6" max="6" width="18.7109375" style="2" customWidth="1"/>
    <col min="7" max="7" width="6.57421875" style="2" customWidth="1"/>
    <col min="8" max="8" width="10.7109375" style="2" customWidth="1"/>
    <col min="9" max="9" width="10.140625" style="0" customWidth="1"/>
  </cols>
  <sheetData>
    <row r="1" spans="1:8" s="3" customFormat="1" ht="18.75" customHeight="1">
      <c r="A1" s="3" t="s">
        <v>1</v>
      </c>
      <c r="B1" s="3" t="s">
        <v>0</v>
      </c>
      <c r="C1" s="3" t="s">
        <v>0</v>
      </c>
      <c r="D1" s="3" t="s">
        <v>0</v>
      </c>
      <c r="E1" s="32" t="s">
        <v>10</v>
      </c>
      <c r="F1" s="32"/>
      <c r="G1" s="32"/>
      <c r="H1" s="32"/>
    </row>
    <row r="2" spans="1:8" s="3" customFormat="1" ht="36" customHeight="1">
      <c r="A2" s="3" t="s">
        <v>1</v>
      </c>
      <c r="B2" s="3" t="s">
        <v>0</v>
      </c>
      <c r="C2" s="3" t="s">
        <v>0</v>
      </c>
      <c r="D2" s="3" t="s">
        <v>0</v>
      </c>
      <c r="E2" s="32" t="s">
        <v>2</v>
      </c>
      <c r="F2" s="32"/>
      <c r="G2" s="32"/>
      <c r="H2" s="32"/>
    </row>
    <row r="3" spans="1:8" s="3" customFormat="1" ht="78" customHeight="1">
      <c r="A3" s="3" t="s">
        <v>1</v>
      </c>
      <c r="B3" s="3" t="s">
        <v>0</v>
      </c>
      <c r="C3" s="3" t="s">
        <v>0</v>
      </c>
      <c r="D3" s="3" t="s">
        <v>0</v>
      </c>
      <c r="E3" s="32" t="s">
        <v>132</v>
      </c>
      <c r="F3" s="32"/>
      <c r="G3" s="32"/>
      <c r="H3" s="32"/>
    </row>
    <row r="4" spans="1:3" ht="18.75" customHeight="1">
      <c r="A4" s="2" t="s">
        <v>1</v>
      </c>
      <c r="B4" s="3" t="s">
        <v>0</v>
      </c>
      <c r="C4" s="3" t="s">
        <v>0</v>
      </c>
    </row>
    <row r="5" spans="1:3" ht="6.75" customHeight="1">
      <c r="A5" s="2" t="s">
        <v>1</v>
      </c>
      <c r="B5" s="3" t="s">
        <v>0</v>
      </c>
      <c r="C5" s="3" t="s">
        <v>0</v>
      </c>
    </row>
    <row r="6" spans="1:3" ht="18.75" customHeight="1" hidden="1">
      <c r="A6" s="2" t="s">
        <v>1</v>
      </c>
      <c r="B6" s="3" t="s">
        <v>0</v>
      </c>
      <c r="C6" s="3" t="s">
        <v>0</v>
      </c>
    </row>
    <row r="7" spans="2:8" ht="18.75" customHeight="1">
      <c r="B7" s="31" t="s">
        <v>133</v>
      </c>
      <c r="C7" s="31"/>
      <c r="D7" s="31"/>
      <c r="E7" s="31"/>
      <c r="F7" s="31"/>
      <c r="G7" s="31"/>
      <c r="H7" s="31"/>
    </row>
    <row r="8" ht="18.75" customHeight="1">
      <c r="B8" s="3" t="s">
        <v>0</v>
      </c>
    </row>
    <row r="9" spans="1:9" s="1" customFormat="1" ht="47.25" customHeight="1">
      <c r="A9" s="1" t="s">
        <v>3</v>
      </c>
      <c r="B9" s="6" t="s">
        <v>9</v>
      </c>
      <c r="C9" s="7" t="s">
        <v>8</v>
      </c>
      <c r="D9" s="7" t="s">
        <v>11</v>
      </c>
      <c r="E9" s="7" t="s">
        <v>12</v>
      </c>
      <c r="F9" s="7" t="s">
        <v>42</v>
      </c>
      <c r="G9" s="7" t="s">
        <v>43</v>
      </c>
      <c r="H9" s="6" t="s">
        <v>4</v>
      </c>
      <c r="I9" s="5"/>
    </row>
    <row r="10" spans="1:9" ht="18.75" customHeight="1">
      <c r="A10" s="2" t="s">
        <v>1</v>
      </c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22"/>
    </row>
    <row r="11" spans="1:9" ht="33.75" customHeight="1">
      <c r="A11" s="2" t="s">
        <v>5</v>
      </c>
      <c r="B11" s="8" t="s">
        <v>7</v>
      </c>
      <c r="C11" s="7" t="s">
        <v>6</v>
      </c>
      <c r="D11" s="10" t="s">
        <v>0</v>
      </c>
      <c r="E11" s="10" t="s">
        <v>0</v>
      </c>
      <c r="F11" s="10" t="s">
        <v>0</v>
      </c>
      <c r="G11" s="10" t="s">
        <v>0</v>
      </c>
      <c r="H11" s="14">
        <f>H12+H48+H55+H71+H99+H105</f>
        <v>33482.136099999996</v>
      </c>
      <c r="I11" s="23"/>
    </row>
    <row r="12" spans="1:10" ht="17.25" customHeight="1">
      <c r="A12" s="2" t="s">
        <v>5</v>
      </c>
      <c r="B12" s="8" t="s">
        <v>13</v>
      </c>
      <c r="C12" s="7" t="s">
        <v>6</v>
      </c>
      <c r="D12" s="10" t="s">
        <v>14</v>
      </c>
      <c r="E12" s="10" t="s">
        <v>0</v>
      </c>
      <c r="F12" s="10" t="s">
        <v>0</v>
      </c>
      <c r="G12" s="10" t="s">
        <v>0</v>
      </c>
      <c r="H12" s="14">
        <f>H13+H18+H27+H36+H41+H32</f>
        <v>4485.2609999999995</v>
      </c>
      <c r="I12" s="24"/>
      <c r="J12" s="28"/>
    </row>
    <row r="13" spans="1:9" ht="47.25" customHeight="1">
      <c r="A13" s="2" t="s">
        <v>5</v>
      </c>
      <c r="B13" s="8" t="s">
        <v>15</v>
      </c>
      <c r="C13" s="7" t="s">
        <v>6</v>
      </c>
      <c r="D13" s="10" t="s">
        <v>14</v>
      </c>
      <c r="E13" s="10" t="s">
        <v>16</v>
      </c>
      <c r="F13" s="10" t="s">
        <v>0</v>
      </c>
      <c r="G13" s="10" t="s">
        <v>0</v>
      </c>
      <c r="H13" s="14">
        <f>H14</f>
        <v>2</v>
      </c>
      <c r="I13" s="22"/>
    </row>
    <row r="14" spans="1:9" ht="48" customHeight="1">
      <c r="A14" s="2" t="s">
        <v>5</v>
      </c>
      <c r="B14" s="8" t="s">
        <v>44</v>
      </c>
      <c r="C14" s="7" t="s">
        <v>6</v>
      </c>
      <c r="D14" s="10" t="s">
        <v>14</v>
      </c>
      <c r="E14" s="10" t="s">
        <v>16</v>
      </c>
      <c r="F14" s="10" t="s">
        <v>45</v>
      </c>
      <c r="G14" s="10" t="s">
        <v>0</v>
      </c>
      <c r="H14" s="14">
        <f>H15</f>
        <v>2</v>
      </c>
      <c r="I14" s="22"/>
    </row>
    <row r="15" spans="1:9" ht="31.5" customHeight="1">
      <c r="A15" s="2" t="s">
        <v>5</v>
      </c>
      <c r="B15" s="8" t="s">
        <v>46</v>
      </c>
      <c r="C15" s="7" t="s">
        <v>6</v>
      </c>
      <c r="D15" s="10" t="s">
        <v>14</v>
      </c>
      <c r="E15" s="10" t="s">
        <v>16</v>
      </c>
      <c r="F15" s="10" t="s">
        <v>47</v>
      </c>
      <c r="G15" s="10" t="s">
        <v>0</v>
      </c>
      <c r="H15" s="14">
        <f>H16</f>
        <v>2</v>
      </c>
      <c r="I15" s="22"/>
    </row>
    <row r="16" spans="1:9" ht="15.75" customHeight="1">
      <c r="A16" s="2" t="s">
        <v>5</v>
      </c>
      <c r="B16" s="8" t="s">
        <v>48</v>
      </c>
      <c r="C16" s="7" t="s">
        <v>6</v>
      </c>
      <c r="D16" s="10" t="s">
        <v>14</v>
      </c>
      <c r="E16" s="10" t="s">
        <v>16</v>
      </c>
      <c r="F16" s="10" t="s">
        <v>49</v>
      </c>
      <c r="G16" s="10" t="s">
        <v>0</v>
      </c>
      <c r="H16" s="14">
        <f>H17</f>
        <v>2</v>
      </c>
      <c r="I16" s="22"/>
    </row>
    <row r="17" spans="1:9" ht="31.5" customHeight="1">
      <c r="A17" s="2" t="s">
        <v>5</v>
      </c>
      <c r="B17" s="8" t="s">
        <v>50</v>
      </c>
      <c r="C17" s="7" t="s">
        <v>6</v>
      </c>
      <c r="D17" s="10" t="s">
        <v>14</v>
      </c>
      <c r="E17" s="10" t="s">
        <v>16</v>
      </c>
      <c r="F17" s="10" t="s">
        <v>49</v>
      </c>
      <c r="G17" s="10" t="s">
        <v>51</v>
      </c>
      <c r="H17" s="14">
        <v>2</v>
      </c>
      <c r="I17" s="22"/>
    </row>
    <row r="18" spans="1:9" ht="46.5" customHeight="1">
      <c r="A18" s="2" t="s">
        <v>5</v>
      </c>
      <c r="B18" s="8" t="s">
        <v>52</v>
      </c>
      <c r="C18" s="7" t="s">
        <v>6</v>
      </c>
      <c r="D18" s="10" t="s">
        <v>14</v>
      </c>
      <c r="E18" s="10" t="s">
        <v>18</v>
      </c>
      <c r="F18" s="10" t="s">
        <v>0</v>
      </c>
      <c r="G18" s="10" t="s">
        <v>0</v>
      </c>
      <c r="H18" s="14">
        <f>H19</f>
        <v>2177.3999999999996</v>
      </c>
      <c r="I18" s="22"/>
    </row>
    <row r="19" spans="1:9" ht="48.75" customHeight="1">
      <c r="A19" s="2" t="s">
        <v>5</v>
      </c>
      <c r="B19" s="21" t="s">
        <v>44</v>
      </c>
      <c r="C19" s="7" t="s">
        <v>6</v>
      </c>
      <c r="D19" s="10" t="s">
        <v>14</v>
      </c>
      <c r="E19" s="10" t="s">
        <v>18</v>
      </c>
      <c r="F19" s="10" t="s">
        <v>45</v>
      </c>
      <c r="G19" s="10" t="s">
        <v>0</v>
      </c>
      <c r="H19" s="14">
        <f>H20</f>
        <v>2177.3999999999996</v>
      </c>
      <c r="I19" s="22"/>
    </row>
    <row r="20" spans="1:9" ht="31.5" customHeight="1">
      <c r="A20" s="2" t="s">
        <v>5</v>
      </c>
      <c r="B20" s="8" t="s">
        <v>46</v>
      </c>
      <c r="C20" s="7" t="s">
        <v>6</v>
      </c>
      <c r="D20" s="10" t="s">
        <v>14</v>
      </c>
      <c r="E20" s="10" t="s">
        <v>18</v>
      </c>
      <c r="F20" s="10" t="s">
        <v>47</v>
      </c>
      <c r="G20" s="10" t="s">
        <v>0</v>
      </c>
      <c r="H20" s="14">
        <f>H21+H25</f>
        <v>2177.3999999999996</v>
      </c>
      <c r="I20" s="22"/>
    </row>
    <row r="21" spans="1:9" ht="16.5" customHeight="1">
      <c r="A21" s="2" t="s">
        <v>5</v>
      </c>
      <c r="B21" s="8" t="s">
        <v>48</v>
      </c>
      <c r="C21" s="7" t="s">
        <v>6</v>
      </c>
      <c r="D21" s="10" t="s">
        <v>14</v>
      </c>
      <c r="E21" s="10" t="s">
        <v>18</v>
      </c>
      <c r="F21" s="10" t="s">
        <v>49</v>
      </c>
      <c r="G21" s="10" t="s">
        <v>0</v>
      </c>
      <c r="H21" s="14">
        <f>H22+H23+H24</f>
        <v>1656.1</v>
      </c>
      <c r="I21" s="22"/>
    </row>
    <row r="22" spans="1:10" ht="65.25" customHeight="1">
      <c r="A22" s="2" t="s">
        <v>5</v>
      </c>
      <c r="B22" s="21" t="s">
        <v>53</v>
      </c>
      <c r="C22" s="7" t="s">
        <v>6</v>
      </c>
      <c r="D22" s="10" t="s">
        <v>14</v>
      </c>
      <c r="E22" s="10" t="s">
        <v>18</v>
      </c>
      <c r="F22" s="10" t="s">
        <v>49</v>
      </c>
      <c r="G22" s="10" t="s">
        <v>54</v>
      </c>
      <c r="H22" s="10">
        <v>703.5</v>
      </c>
      <c r="I22" s="22"/>
      <c r="J22" s="26"/>
    </row>
    <row r="23" spans="1:9" ht="32.25" customHeight="1">
      <c r="A23" s="2" t="s">
        <v>5</v>
      </c>
      <c r="B23" s="8" t="s">
        <v>50</v>
      </c>
      <c r="C23" s="7" t="s">
        <v>6</v>
      </c>
      <c r="D23" s="10" t="s">
        <v>14</v>
      </c>
      <c r="E23" s="10" t="s">
        <v>18</v>
      </c>
      <c r="F23" s="10" t="s">
        <v>49</v>
      </c>
      <c r="G23" s="10" t="s">
        <v>51</v>
      </c>
      <c r="H23" s="14">
        <v>923</v>
      </c>
      <c r="I23" s="22"/>
    </row>
    <row r="24" spans="1:9" ht="15" customHeight="1">
      <c r="A24" s="2" t="s">
        <v>5</v>
      </c>
      <c r="B24" s="8" t="s">
        <v>55</v>
      </c>
      <c r="C24" s="7" t="s">
        <v>6</v>
      </c>
      <c r="D24" s="10" t="s">
        <v>14</v>
      </c>
      <c r="E24" s="10" t="s">
        <v>18</v>
      </c>
      <c r="F24" s="10" t="s">
        <v>49</v>
      </c>
      <c r="G24" s="10" t="s">
        <v>56</v>
      </c>
      <c r="H24" s="10">
        <v>29.6</v>
      </c>
      <c r="I24" s="22"/>
    </row>
    <row r="25" spans="1:9" ht="18.75" customHeight="1">
      <c r="A25" s="2" t="s">
        <v>5</v>
      </c>
      <c r="B25" s="8" t="s">
        <v>57</v>
      </c>
      <c r="C25" s="7" t="s">
        <v>6</v>
      </c>
      <c r="D25" s="10" t="s">
        <v>14</v>
      </c>
      <c r="E25" s="10" t="s">
        <v>18</v>
      </c>
      <c r="F25" s="10" t="s">
        <v>58</v>
      </c>
      <c r="G25" s="10" t="s">
        <v>0</v>
      </c>
      <c r="H25" s="10">
        <f>H26</f>
        <v>521.3</v>
      </c>
      <c r="I25" s="22"/>
    </row>
    <row r="26" spans="1:9" ht="63.75" customHeight="1">
      <c r="A26" s="2" t="s">
        <v>5</v>
      </c>
      <c r="B26" s="8" t="s">
        <v>53</v>
      </c>
      <c r="C26" s="7" t="s">
        <v>6</v>
      </c>
      <c r="D26" s="10" t="s">
        <v>14</v>
      </c>
      <c r="E26" s="16" t="s">
        <v>18</v>
      </c>
      <c r="F26" s="16" t="s">
        <v>58</v>
      </c>
      <c r="G26" s="16" t="s">
        <v>54</v>
      </c>
      <c r="H26" s="16">
        <v>521.3</v>
      </c>
      <c r="I26" s="22"/>
    </row>
    <row r="27" spans="2:9" ht="47.25" customHeight="1">
      <c r="B27" s="8" t="s">
        <v>115</v>
      </c>
      <c r="C27" s="13" t="s">
        <v>125</v>
      </c>
      <c r="D27" s="15" t="s">
        <v>118</v>
      </c>
      <c r="E27" s="17" t="s">
        <v>116</v>
      </c>
      <c r="F27" s="18"/>
      <c r="G27" s="19"/>
      <c r="H27" s="20">
        <v>12</v>
      </c>
      <c r="I27" s="24"/>
    </row>
    <row r="28" spans="2:9" ht="45.75" customHeight="1">
      <c r="B28" s="8" t="s">
        <v>117</v>
      </c>
      <c r="C28" s="7" t="s">
        <v>6</v>
      </c>
      <c r="D28" s="15" t="s">
        <v>118</v>
      </c>
      <c r="E28" s="17" t="s">
        <v>116</v>
      </c>
      <c r="F28" s="17" t="s">
        <v>119</v>
      </c>
      <c r="G28" s="19"/>
      <c r="H28" s="20">
        <v>12</v>
      </c>
      <c r="I28" s="24"/>
    </row>
    <row r="29" spans="2:9" ht="18.75" customHeight="1">
      <c r="B29" s="8" t="s">
        <v>120</v>
      </c>
      <c r="C29" s="13" t="s">
        <v>125</v>
      </c>
      <c r="D29" s="15" t="s">
        <v>118</v>
      </c>
      <c r="E29" s="15" t="s">
        <v>116</v>
      </c>
      <c r="F29" s="17" t="s">
        <v>121</v>
      </c>
      <c r="G29" s="19"/>
      <c r="H29" s="20">
        <v>12</v>
      </c>
      <c r="I29" s="24"/>
    </row>
    <row r="30" spans="2:9" ht="48" customHeight="1">
      <c r="B30" s="8" t="s">
        <v>122</v>
      </c>
      <c r="C30" s="13" t="s">
        <v>125</v>
      </c>
      <c r="D30" s="13" t="s">
        <v>118</v>
      </c>
      <c r="E30" s="13" t="s">
        <v>116</v>
      </c>
      <c r="F30" s="13" t="s">
        <v>123</v>
      </c>
      <c r="H30" s="14">
        <v>12</v>
      </c>
      <c r="I30" s="24"/>
    </row>
    <row r="31" spans="2:9" ht="16.5" customHeight="1">
      <c r="B31" s="8" t="s">
        <v>124</v>
      </c>
      <c r="C31" s="7" t="s">
        <v>6</v>
      </c>
      <c r="D31" s="13" t="s">
        <v>118</v>
      </c>
      <c r="E31" s="13" t="s">
        <v>116</v>
      </c>
      <c r="F31" s="13" t="s">
        <v>123</v>
      </c>
      <c r="G31" s="10">
        <v>540</v>
      </c>
      <c r="H31" s="14">
        <v>12</v>
      </c>
      <c r="I31" s="22"/>
    </row>
    <row r="32" spans="2:9" ht="16.5" customHeight="1">
      <c r="B32" s="21" t="s">
        <v>154</v>
      </c>
      <c r="C32" s="7" t="s">
        <v>6</v>
      </c>
      <c r="D32" s="10" t="s">
        <v>14</v>
      </c>
      <c r="E32" s="13" t="s">
        <v>148</v>
      </c>
      <c r="F32" s="13"/>
      <c r="G32" s="10"/>
      <c r="H32" s="14">
        <f>H33</f>
        <v>11</v>
      </c>
      <c r="I32" s="22"/>
    </row>
    <row r="33" spans="2:9" ht="47.25" customHeight="1">
      <c r="B33" s="21" t="s">
        <v>153</v>
      </c>
      <c r="C33" s="7" t="s">
        <v>6</v>
      </c>
      <c r="D33" s="10" t="s">
        <v>14</v>
      </c>
      <c r="E33" s="13" t="s">
        <v>148</v>
      </c>
      <c r="F33" s="13" t="s">
        <v>152</v>
      </c>
      <c r="G33" s="10"/>
      <c r="H33" s="14">
        <f>H34</f>
        <v>11</v>
      </c>
      <c r="I33" s="22"/>
    </row>
    <row r="34" spans="2:9" ht="34.5" customHeight="1">
      <c r="B34" s="21" t="s">
        <v>151</v>
      </c>
      <c r="C34" s="7" t="s">
        <v>6</v>
      </c>
      <c r="D34" s="10" t="s">
        <v>14</v>
      </c>
      <c r="E34" s="13" t="s">
        <v>148</v>
      </c>
      <c r="F34" s="13" t="s">
        <v>149</v>
      </c>
      <c r="G34" s="10"/>
      <c r="H34" s="14">
        <f>H35</f>
        <v>11</v>
      </c>
      <c r="I34" s="22"/>
    </row>
    <row r="35" spans="2:9" ht="65.25" customHeight="1">
      <c r="B35" s="21" t="s">
        <v>150</v>
      </c>
      <c r="C35" s="7" t="s">
        <v>6</v>
      </c>
      <c r="D35" s="10" t="s">
        <v>14</v>
      </c>
      <c r="E35" s="13" t="s">
        <v>148</v>
      </c>
      <c r="F35" s="13" t="s">
        <v>149</v>
      </c>
      <c r="G35" s="10">
        <v>100</v>
      </c>
      <c r="H35" s="14">
        <v>11</v>
      </c>
      <c r="I35" s="22"/>
    </row>
    <row r="36" spans="1:9" ht="18.75" customHeight="1">
      <c r="A36" s="2" t="s">
        <v>5</v>
      </c>
      <c r="B36" s="8" t="s">
        <v>19</v>
      </c>
      <c r="C36" s="7" t="s">
        <v>6</v>
      </c>
      <c r="D36" s="10" t="s">
        <v>14</v>
      </c>
      <c r="E36" s="10" t="s">
        <v>20</v>
      </c>
      <c r="G36" s="10" t="s">
        <v>0</v>
      </c>
      <c r="H36" s="10" t="s">
        <v>21</v>
      </c>
      <c r="I36" s="25"/>
    </row>
    <row r="37" spans="1:9" ht="35.25" customHeight="1">
      <c r="A37" s="2" t="s">
        <v>5</v>
      </c>
      <c r="B37" s="8" t="s">
        <v>59</v>
      </c>
      <c r="C37" s="7" t="s">
        <v>6</v>
      </c>
      <c r="D37" s="10" t="s">
        <v>14</v>
      </c>
      <c r="E37" s="10" t="s">
        <v>20</v>
      </c>
      <c r="F37" s="10" t="s">
        <v>60</v>
      </c>
      <c r="G37" s="10" t="s">
        <v>0</v>
      </c>
      <c r="H37" s="10" t="s">
        <v>21</v>
      </c>
      <c r="I37" s="25"/>
    </row>
    <row r="38" spans="1:9" ht="18.75" customHeight="1">
      <c r="A38" s="2" t="s">
        <v>5</v>
      </c>
      <c r="B38" s="8" t="s">
        <v>19</v>
      </c>
      <c r="C38" s="7" t="s">
        <v>6</v>
      </c>
      <c r="D38" s="10" t="s">
        <v>14</v>
      </c>
      <c r="E38" s="10" t="s">
        <v>20</v>
      </c>
      <c r="F38" s="10" t="s">
        <v>61</v>
      </c>
      <c r="G38" s="10" t="s">
        <v>0</v>
      </c>
      <c r="H38" s="10" t="s">
        <v>21</v>
      </c>
      <c r="I38" s="25"/>
    </row>
    <row r="39" spans="1:9" ht="18.75" customHeight="1">
      <c r="A39" s="2" t="s">
        <v>5</v>
      </c>
      <c r="B39" s="8" t="s">
        <v>62</v>
      </c>
      <c r="C39" s="7" t="s">
        <v>6</v>
      </c>
      <c r="D39" s="10" t="s">
        <v>14</v>
      </c>
      <c r="E39" s="10" t="s">
        <v>20</v>
      </c>
      <c r="F39" s="10" t="s">
        <v>63</v>
      </c>
      <c r="G39" s="10" t="s">
        <v>0</v>
      </c>
      <c r="H39" s="10" t="s">
        <v>21</v>
      </c>
      <c r="I39" s="25"/>
    </row>
    <row r="40" spans="1:9" ht="18.75" customHeight="1">
      <c r="A40" s="2" t="s">
        <v>5</v>
      </c>
      <c r="B40" s="8" t="s">
        <v>64</v>
      </c>
      <c r="C40" s="7" t="s">
        <v>6</v>
      </c>
      <c r="D40" s="10" t="s">
        <v>14</v>
      </c>
      <c r="E40" s="10" t="s">
        <v>20</v>
      </c>
      <c r="F40" s="10" t="s">
        <v>63</v>
      </c>
      <c r="G40" s="10" t="s">
        <v>65</v>
      </c>
      <c r="H40" s="10" t="s">
        <v>21</v>
      </c>
      <c r="I40" s="22"/>
    </row>
    <row r="41" spans="1:9" ht="18.75" customHeight="1">
      <c r="A41" s="2" t="s">
        <v>5</v>
      </c>
      <c r="B41" s="8" t="s">
        <v>22</v>
      </c>
      <c r="C41" s="7" t="s">
        <v>6</v>
      </c>
      <c r="D41" s="10" t="s">
        <v>14</v>
      </c>
      <c r="E41" s="10" t="s">
        <v>23</v>
      </c>
      <c r="F41" s="10" t="s">
        <v>0</v>
      </c>
      <c r="G41" s="10" t="s">
        <v>0</v>
      </c>
      <c r="H41" s="14">
        <f>H42</f>
        <v>2272.861</v>
      </c>
      <c r="I41" s="25"/>
    </row>
    <row r="42" spans="1:9" ht="33.75" customHeight="1">
      <c r="A42" s="2" t="s">
        <v>5</v>
      </c>
      <c r="B42" s="8" t="s">
        <v>59</v>
      </c>
      <c r="C42" s="7" t="s">
        <v>6</v>
      </c>
      <c r="D42" s="10" t="s">
        <v>14</v>
      </c>
      <c r="E42" s="10" t="s">
        <v>23</v>
      </c>
      <c r="F42" s="10" t="s">
        <v>60</v>
      </c>
      <c r="G42" s="10" t="s">
        <v>0</v>
      </c>
      <c r="H42" s="14">
        <f>H43</f>
        <v>2272.861</v>
      </c>
      <c r="I42" s="22"/>
    </row>
    <row r="43" spans="1:9" ht="16.5" customHeight="1">
      <c r="A43" s="2" t="s">
        <v>5</v>
      </c>
      <c r="B43" s="8" t="s">
        <v>70</v>
      </c>
      <c r="C43" s="7" t="s">
        <v>6</v>
      </c>
      <c r="D43" s="10" t="s">
        <v>14</v>
      </c>
      <c r="E43" s="10" t="s">
        <v>23</v>
      </c>
      <c r="F43" s="10" t="s">
        <v>72</v>
      </c>
      <c r="G43" s="10" t="s">
        <v>0</v>
      </c>
      <c r="H43" s="14">
        <f>H44</f>
        <v>2272.861</v>
      </c>
      <c r="I43" s="22"/>
    </row>
    <row r="44" spans="1:9" ht="16.5" customHeight="1">
      <c r="A44" s="2" t="s">
        <v>5</v>
      </c>
      <c r="B44" s="8" t="s">
        <v>71</v>
      </c>
      <c r="C44" s="7" t="s">
        <v>6</v>
      </c>
      <c r="D44" s="10" t="s">
        <v>14</v>
      </c>
      <c r="E44" s="10" t="s">
        <v>23</v>
      </c>
      <c r="F44" s="10" t="s">
        <v>73</v>
      </c>
      <c r="G44" s="10" t="s">
        <v>0</v>
      </c>
      <c r="H44" s="14">
        <f>H46+H47+H45</f>
        <v>2272.861</v>
      </c>
      <c r="I44" s="22"/>
    </row>
    <row r="45" spans="2:9" ht="63.75" customHeight="1">
      <c r="B45" s="8" t="s">
        <v>53</v>
      </c>
      <c r="C45" s="7" t="s">
        <v>6</v>
      </c>
      <c r="D45" s="10" t="s">
        <v>14</v>
      </c>
      <c r="E45" s="10" t="s">
        <v>23</v>
      </c>
      <c r="F45" s="10" t="s">
        <v>73</v>
      </c>
      <c r="G45" s="10">
        <v>100</v>
      </c>
      <c r="H45" s="14">
        <v>1874.203</v>
      </c>
      <c r="I45" s="22"/>
    </row>
    <row r="46" spans="1:9" ht="30.75" customHeight="1">
      <c r="A46" s="2" t="s">
        <v>5</v>
      </c>
      <c r="B46" s="8" t="s">
        <v>50</v>
      </c>
      <c r="C46" s="7" t="s">
        <v>6</v>
      </c>
      <c r="D46" s="10" t="s">
        <v>14</v>
      </c>
      <c r="E46" s="10" t="s">
        <v>23</v>
      </c>
      <c r="F46" s="10" t="s">
        <v>73</v>
      </c>
      <c r="G46" s="10" t="s">
        <v>51</v>
      </c>
      <c r="H46" s="14">
        <f>169.658+50</f>
        <v>219.658</v>
      </c>
      <c r="I46" s="22"/>
    </row>
    <row r="47" spans="1:9" ht="15" customHeight="1">
      <c r="A47" s="2" t="s">
        <v>5</v>
      </c>
      <c r="B47" s="8" t="s">
        <v>55</v>
      </c>
      <c r="C47" s="7" t="s">
        <v>6</v>
      </c>
      <c r="D47" s="10" t="s">
        <v>14</v>
      </c>
      <c r="E47" s="10" t="s">
        <v>23</v>
      </c>
      <c r="F47" s="10" t="s">
        <v>73</v>
      </c>
      <c r="G47" s="10" t="s">
        <v>56</v>
      </c>
      <c r="H47" s="14">
        <f>190-11</f>
        <v>179</v>
      </c>
      <c r="I47" s="22"/>
    </row>
    <row r="48" spans="1:9" ht="18.75" customHeight="1">
      <c r="A48" s="2" t="s">
        <v>5</v>
      </c>
      <c r="B48" s="8" t="s">
        <v>24</v>
      </c>
      <c r="C48" s="7" t="s">
        <v>6</v>
      </c>
      <c r="D48" s="10" t="s">
        <v>25</v>
      </c>
      <c r="E48" s="10" t="s">
        <v>0</v>
      </c>
      <c r="F48" s="10" t="s">
        <v>0</v>
      </c>
      <c r="G48" s="10" t="s">
        <v>0</v>
      </c>
      <c r="H48" s="10">
        <f>H49</f>
        <v>1076.7</v>
      </c>
      <c r="I48" s="22"/>
    </row>
    <row r="49" spans="1:9" ht="15" customHeight="1">
      <c r="A49" s="2" t="s">
        <v>5</v>
      </c>
      <c r="B49" s="8" t="s">
        <v>74</v>
      </c>
      <c r="C49" s="7" t="s">
        <v>6</v>
      </c>
      <c r="D49" s="10" t="s">
        <v>25</v>
      </c>
      <c r="E49" s="10" t="s">
        <v>16</v>
      </c>
      <c r="F49" s="10" t="s">
        <v>0</v>
      </c>
      <c r="G49" s="10" t="s">
        <v>0</v>
      </c>
      <c r="H49" s="10">
        <f>H51</f>
        <v>1076.7</v>
      </c>
      <c r="I49" s="22"/>
    </row>
    <row r="50" spans="1:9" ht="51" customHeight="1">
      <c r="A50" s="2" t="s">
        <v>5</v>
      </c>
      <c r="B50" s="8" t="s">
        <v>44</v>
      </c>
      <c r="C50" s="7" t="s">
        <v>6</v>
      </c>
      <c r="D50" s="10" t="s">
        <v>25</v>
      </c>
      <c r="E50" s="10" t="s">
        <v>16</v>
      </c>
      <c r="F50" s="10" t="s">
        <v>0</v>
      </c>
      <c r="G50" s="10" t="s">
        <v>0</v>
      </c>
      <c r="H50" s="10">
        <f>H51</f>
        <v>1076.7</v>
      </c>
      <c r="I50" s="22"/>
    </row>
    <row r="51" spans="1:9" ht="20.25" customHeight="1">
      <c r="A51" s="2" t="s">
        <v>5</v>
      </c>
      <c r="B51" s="8" t="s">
        <v>66</v>
      </c>
      <c r="C51" s="7" t="s">
        <v>6</v>
      </c>
      <c r="D51" s="10" t="s">
        <v>25</v>
      </c>
      <c r="E51" s="10" t="s">
        <v>16</v>
      </c>
      <c r="F51" s="10" t="s">
        <v>67</v>
      </c>
      <c r="G51" s="10" t="s">
        <v>0</v>
      </c>
      <c r="H51" s="10">
        <f>H52</f>
        <v>1076.7</v>
      </c>
      <c r="I51" s="22"/>
    </row>
    <row r="52" spans="1:9" ht="31.5" customHeight="1">
      <c r="A52" s="2" t="s">
        <v>5</v>
      </c>
      <c r="B52" s="8" t="s">
        <v>75</v>
      </c>
      <c r="C52" s="7" t="s">
        <v>6</v>
      </c>
      <c r="D52" s="10" t="s">
        <v>25</v>
      </c>
      <c r="E52" s="10" t="s">
        <v>16</v>
      </c>
      <c r="F52" s="10" t="s">
        <v>76</v>
      </c>
      <c r="G52" s="10" t="s">
        <v>0</v>
      </c>
      <c r="H52" s="10">
        <f>H53+H54</f>
        <v>1076.7</v>
      </c>
      <c r="I52" s="22"/>
    </row>
    <row r="53" spans="1:9" ht="64.5" customHeight="1">
      <c r="A53" s="2" t="s">
        <v>5</v>
      </c>
      <c r="B53" s="21" t="s">
        <v>53</v>
      </c>
      <c r="C53" s="7" t="s">
        <v>6</v>
      </c>
      <c r="D53" s="10" t="s">
        <v>25</v>
      </c>
      <c r="E53" s="10" t="s">
        <v>16</v>
      </c>
      <c r="F53" s="10" t="s">
        <v>76</v>
      </c>
      <c r="G53" s="10" t="s">
        <v>54</v>
      </c>
      <c r="H53" s="10">
        <v>939.836</v>
      </c>
      <c r="I53" s="22"/>
    </row>
    <row r="54" spans="1:9" ht="31.5" customHeight="1">
      <c r="A54" s="2" t="s">
        <v>5</v>
      </c>
      <c r="B54" s="8" t="s">
        <v>50</v>
      </c>
      <c r="C54" s="7" t="s">
        <v>6</v>
      </c>
      <c r="D54" s="10" t="s">
        <v>25</v>
      </c>
      <c r="E54" s="10" t="s">
        <v>16</v>
      </c>
      <c r="F54" s="10" t="s">
        <v>76</v>
      </c>
      <c r="G54" s="10" t="s">
        <v>51</v>
      </c>
      <c r="H54" s="10">
        <v>136.864</v>
      </c>
      <c r="I54" s="22"/>
    </row>
    <row r="55" spans="1:9" ht="18.75" customHeight="1">
      <c r="A55" s="2" t="s">
        <v>5</v>
      </c>
      <c r="B55" s="8" t="s">
        <v>27</v>
      </c>
      <c r="C55" s="7" t="s">
        <v>6</v>
      </c>
      <c r="D55" s="10" t="s">
        <v>18</v>
      </c>
      <c r="E55" s="10" t="s">
        <v>0</v>
      </c>
      <c r="F55" s="10" t="s">
        <v>0</v>
      </c>
      <c r="G55" s="10" t="s">
        <v>0</v>
      </c>
      <c r="H55" s="14">
        <f>H56+H61</f>
        <v>7176.509</v>
      </c>
      <c r="I55" s="24"/>
    </row>
    <row r="56" spans="1:9" ht="18.75" customHeight="1">
      <c r="A56" s="2" t="s">
        <v>5</v>
      </c>
      <c r="B56" s="8" t="s">
        <v>28</v>
      </c>
      <c r="C56" s="7" t="s">
        <v>6</v>
      </c>
      <c r="D56" s="10" t="s">
        <v>18</v>
      </c>
      <c r="E56" s="10" t="s">
        <v>29</v>
      </c>
      <c r="F56" s="10" t="s">
        <v>0</v>
      </c>
      <c r="G56" s="10" t="s">
        <v>0</v>
      </c>
      <c r="H56" s="10" t="s">
        <v>30</v>
      </c>
      <c r="I56" s="22"/>
    </row>
    <row r="57" spans="1:9" ht="18.75" customHeight="1">
      <c r="A57" s="2" t="s">
        <v>5</v>
      </c>
      <c r="B57" s="8" t="s">
        <v>68</v>
      </c>
      <c r="C57" s="7" t="s">
        <v>6</v>
      </c>
      <c r="D57" s="10" t="s">
        <v>18</v>
      </c>
      <c r="E57" s="10" t="s">
        <v>29</v>
      </c>
      <c r="F57" s="10" t="s">
        <v>69</v>
      </c>
      <c r="G57" s="10" t="s">
        <v>0</v>
      </c>
      <c r="H57" s="10" t="s">
        <v>30</v>
      </c>
      <c r="I57" s="22"/>
    </row>
    <row r="58" spans="1:9" ht="15.75" customHeight="1">
      <c r="A58" s="2" t="s">
        <v>5</v>
      </c>
      <c r="B58" s="8" t="s">
        <v>77</v>
      </c>
      <c r="C58" s="7" t="s">
        <v>6</v>
      </c>
      <c r="D58" s="10" t="s">
        <v>18</v>
      </c>
      <c r="E58" s="10" t="s">
        <v>29</v>
      </c>
      <c r="F58" s="10" t="s">
        <v>78</v>
      </c>
      <c r="G58" s="10" t="s">
        <v>0</v>
      </c>
      <c r="H58" s="10" t="s">
        <v>30</v>
      </c>
      <c r="I58" s="22"/>
    </row>
    <row r="59" spans="1:9" ht="15.75" customHeight="1">
      <c r="A59" s="2" t="s">
        <v>5</v>
      </c>
      <c r="B59" s="8" t="s">
        <v>79</v>
      </c>
      <c r="C59" s="7" t="s">
        <v>6</v>
      </c>
      <c r="D59" s="10" t="s">
        <v>18</v>
      </c>
      <c r="E59" s="10" t="s">
        <v>29</v>
      </c>
      <c r="F59" s="10" t="s">
        <v>80</v>
      </c>
      <c r="G59" s="10" t="s">
        <v>0</v>
      </c>
      <c r="H59" s="10" t="s">
        <v>30</v>
      </c>
      <c r="I59" s="22"/>
    </row>
    <row r="60" spans="1:9" ht="31.5" customHeight="1">
      <c r="A60" s="2" t="s">
        <v>5</v>
      </c>
      <c r="B60" s="8" t="s">
        <v>50</v>
      </c>
      <c r="C60" s="7" t="s">
        <v>6</v>
      </c>
      <c r="D60" s="10" t="s">
        <v>18</v>
      </c>
      <c r="E60" s="10" t="s">
        <v>29</v>
      </c>
      <c r="F60" s="10" t="s">
        <v>80</v>
      </c>
      <c r="G60" s="10" t="s">
        <v>51</v>
      </c>
      <c r="H60" s="10" t="s">
        <v>30</v>
      </c>
      <c r="I60" s="22"/>
    </row>
    <row r="61" spans="1:9" ht="18.75" customHeight="1">
      <c r="A61" s="2" t="s">
        <v>5</v>
      </c>
      <c r="B61" s="8" t="s">
        <v>31</v>
      </c>
      <c r="C61" s="7" t="s">
        <v>6</v>
      </c>
      <c r="D61" s="10" t="s">
        <v>18</v>
      </c>
      <c r="E61" s="10" t="s">
        <v>32</v>
      </c>
      <c r="F61" s="10" t="s">
        <v>0</v>
      </c>
      <c r="G61" s="10" t="s">
        <v>0</v>
      </c>
      <c r="H61" s="14">
        <f>H62+H68</f>
        <v>7175.509</v>
      </c>
      <c r="I61" s="24"/>
    </row>
    <row r="62" spans="1:9" ht="16.5" customHeight="1">
      <c r="A62" s="2" t="s">
        <v>5</v>
      </c>
      <c r="B62" s="8" t="s">
        <v>129</v>
      </c>
      <c r="C62" s="7" t="s">
        <v>6</v>
      </c>
      <c r="D62" s="10" t="s">
        <v>18</v>
      </c>
      <c r="E62" s="10" t="s">
        <v>32</v>
      </c>
      <c r="F62" s="10" t="s">
        <v>81</v>
      </c>
      <c r="G62" s="10" t="s">
        <v>0</v>
      </c>
      <c r="H62" s="14">
        <f>H63</f>
        <v>5726</v>
      </c>
      <c r="I62" s="24"/>
    </row>
    <row r="63" spans="1:9" ht="33.75" customHeight="1">
      <c r="A63" s="2" t="s">
        <v>5</v>
      </c>
      <c r="B63" s="8" t="s">
        <v>130</v>
      </c>
      <c r="C63" s="7" t="s">
        <v>6</v>
      </c>
      <c r="D63" s="10" t="s">
        <v>18</v>
      </c>
      <c r="E63" s="10" t="s">
        <v>32</v>
      </c>
      <c r="F63" s="10" t="s">
        <v>82</v>
      </c>
      <c r="G63" s="10" t="s">
        <v>0</v>
      </c>
      <c r="H63" s="14">
        <f>H64+H66</f>
        <v>5726</v>
      </c>
      <c r="I63" s="24"/>
    </row>
    <row r="64" spans="1:9" ht="48.75" customHeight="1">
      <c r="A64" s="2" t="s">
        <v>5</v>
      </c>
      <c r="B64" s="8" t="s">
        <v>131</v>
      </c>
      <c r="C64" s="7" t="s">
        <v>6</v>
      </c>
      <c r="D64" s="10" t="s">
        <v>18</v>
      </c>
      <c r="E64" s="10" t="s">
        <v>32</v>
      </c>
      <c r="F64" s="10" t="s">
        <v>83</v>
      </c>
      <c r="G64" s="10" t="s">
        <v>0</v>
      </c>
      <c r="H64" s="14">
        <f>H65</f>
        <v>3820.949</v>
      </c>
      <c r="I64" s="22"/>
    </row>
    <row r="65" spans="1:9" ht="32.25" customHeight="1">
      <c r="A65" s="2" t="s">
        <v>5</v>
      </c>
      <c r="B65" s="8" t="s">
        <v>50</v>
      </c>
      <c r="C65" s="7" t="s">
        <v>6</v>
      </c>
      <c r="D65" s="10" t="s">
        <v>18</v>
      </c>
      <c r="E65" s="10" t="s">
        <v>32</v>
      </c>
      <c r="F65" s="10" t="s">
        <v>83</v>
      </c>
      <c r="G65" s="10" t="s">
        <v>51</v>
      </c>
      <c r="H65" s="14">
        <f>1900-19.051+600+1340</f>
        <v>3820.949</v>
      </c>
      <c r="I65" s="22"/>
    </row>
    <row r="66" spans="2:9" ht="49.5" customHeight="1">
      <c r="B66" s="21" t="s">
        <v>126</v>
      </c>
      <c r="C66" s="13" t="s">
        <v>125</v>
      </c>
      <c r="D66" s="10" t="s">
        <v>18</v>
      </c>
      <c r="E66" s="10" t="s">
        <v>32</v>
      </c>
      <c r="F66" s="10" t="s">
        <v>127</v>
      </c>
      <c r="G66" s="10"/>
      <c r="H66" s="14">
        <f>H67</f>
        <v>1905.051</v>
      </c>
      <c r="I66" s="24"/>
    </row>
    <row r="67" spans="2:9" ht="32.25" customHeight="1">
      <c r="B67" s="21" t="s">
        <v>128</v>
      </c>
      <c r="C67" s="13" t="s">
        <v>125</v>
      </c>
      <c r="D67" s="10" t="s">
        <v>18</v>
      </c>
      <c r="E67" s="10" t="s">
        <v>32</v>
      </c>
      <c r="F67" s="10" t="s">
        <v>127</v>
      </c>
      <c r="G67" s="10">
        <v>200</v>
      </c>
      <c r="H67" s="14">
        <f>1886+19.051</f>
        <v>1905.051</v>
      </c>
      <c r="I67" s="22"/>
    </row>
    <row r="68" spans="2:9" ht="63.75" customHeight="1">
      <c r="B68" s="21" t="s">
        <v>142</v>
      </c>
      <c r="C68" s="7" t="s">
        <v>125</v>
      </c>
      <c r="D68" s="10" t="s">
        <v>18</v>
      </c>
      <c r="E68" s="10" t="s">
        <v>32</v>
      </c>
      <c r="F68" s="10">
        <v>7200000000</v>
      </c>
      <c r="G68" s="10"/>
      <c r="H68" s="14">
        <f>H69</f>
        <v>1449.509</v>
      </c>
      <c r="I68" s="22"/>
    </row>
    <row r="69" spans="2:9" ht="49.5" customHeight="1">
      <c r="B69" s="21" t="s">
        <v>141</v>
      </c>
      <c r="C69" s="7" t="s">
        <v>125</v>
      </c>
      <c r="D69" s="10" t="s">
        <v>18</v>
      </c>
      <c r="E69" s="10" t="s">
        <v>32</v>
      </c>
      <c r="F69" s="10" t="s">
        <v>146</v>
      </c>
      <c r="G69" s="10"/>
      <c r="H69" s="27">
        <f>H70</f>
        <v>1449.509</v>
      </c>
      <c r="I69" s="23"/>
    </row>
    <row r="70" spans="2:9" ht="34.5" customHeight="1">
      <c r="B70" s="21" t="s">
        <v>128</v>
      </c>
      <c r="C70" s="7" t="s">
        <v>125</v>
      </c>
      <c r="D70" s="10" t="s">
        <v>18</v>
      </c>
      <c r="E70" s="10" t="s">
        <v>32</v>
      </c>
      <c r="F70" s="10" t="s">
        <v>146</v>
      </c>
      <c r="G70" s="10">
        <v>200</v>
      </c>
      <c r="H70" s="27">
        <f>1000+230+219.509</f>
        <v>1449.509</v>
      </c>
      <c r="I70" s="23"/>
    </row>
    <row r="71" spans="1:9" ht="18.75" customHeight="1">
      <c r="A71" s="2" t="s">
        <v>5</v>
      </c>
      <c r="B71" s="8" t="s">
        <v>33</v>
      </c>
      <c r="C71" s="7" t="s">
        <v>6</v>
      </c>
      <c r="D71" s="10" t="s">
        <v>34</v>
      </c>
      <c r="E71" s="10" t="s">
        <v>0</v>
      </c>
      <c r="F71" s="10" t="s">
        <v>0</v>
      </c>
      <c r="G71" s="10" t="s">
        <v>0</v>
      </c>
      <c r="H71" s="27">
        <f>H72+H77</f>
        <v>16092.3691</v>
      </c>
      <c r="I71" s="23"/>
    </row>
    <row r="72" spans="1:9" ht="18.75" customHeight="1">
      <c r="A72" s="2" t="s">
        <v>5</v>
      </c>
      <c r="B72" s="8" t="s">
        <v>35</v>
      </c>
      <c r="C72" s="7" t="s">
        <v>6</v>
      </c>
      <c r="D72" s="10" t="s">
        <v>34</v>
      </c>
      <c r="E72" s="10" t="s">
        <v>14</v>
      </c>
      <c r="F72" s="10" t="s">
        <v>0</v>
      </c>
      <c r="G72" s="10" t="s">
        <v>0</v>
      </c>
      <c r="H72" s="10" t="s">
        <v>36</v>
      </c>
      <c r="I72" s="22"/>
    </row>
    <row r="73" spans="1:9" ht="18" customHeight="1">
      <c r="A73" s="2" t="s">
        <v>5</v>
      </c>
      <c r="B73" s="8" t="s">
        <v>84</v>
      </c>
      <c r="C73" s="7" t="s">
        <v>6</v>
      </c>
      <c r="D73" s="10" t="s">
        <v>34</v>
      </c>
      <c r="E73" s="10" t="s">
        <v>14</v>
      </c>
      <c r="F73" s="10" t="s">
        <v>85</v>
      </c>
      <c r="G73" s="10" t="s">
        <v>0</v>
      </c>
      <c r="H73" s="10" t="s">
        <v>36</v>
      </c>
      <c r="I73" s="22"/>
    </row>
    <row r="74" spans="1:9" ht="18" customHeight="1">
      <c r="A74" s="2" t="s">
        <v>5</v>
      </c>
      <c r="B74" s="8" t="s">
        <v>86</v>
      </c>
      <c r="C74" s="7" t="s">
        <v>6</v>
      </c>
      <c r="D74" s="10" t="s">
        <v>34</v>
      </c>
      <c r="E74" s="10" t="s">
        <v>14</v>
      </c>
      <c r="F74" s="10" t="s">
        <v>87</v>
      </c>
      <c r="G74" s="10" t="s">
        <v>0</v>
      </c>
      <c r="H74" s="10" t="s">
        <v>36</v>
      </c>
      <c r="I74" s="22"/>
    </row>
    <row r="75" spans="1:9" ht="16.5" customHeight="1">
      <c r="A75" s="2" t="s">
        <v>5</v>
      </c>
      <c r="B75" s="8" t="s">
        <v>88</v>
      </c>
      <c r="C75" s="7" t="s">
        <v>6</v>
      </c>
      <c r="D75" s="10" t="s">
        <v>34</v>
      </c>
      <c r="E75" s="10" t="s">
        <v>14</v>
      </c>
      <c r="F75" s="10" t="s">
        <v>89</v>
      </c>
      <c r="G75" s="10" t="s">
        <v>0</v>
      </c>
      <c r="H75" s="10" t="s">
        <v>36</v>
      </c>
      <c r="I75" s="22"/>
    </row>
    <row r="76" spans="1:9" ht="31.5" customHeight="1">
      <c r="A76" s="2" t="s">
        <v>5</v>
      </c>
      <c r="B76" s="8" t="s">
        <v>50</v>
      </c>
      <c r="C76" s="7" t="s">
        <v>6</v>
      </c>
      <c r="D76" s="10" t="s">
        <v>34</v>
      </c>
      <c r="E76" s="10" t="s">
        <v>14</v>
      </c>
      <c r="F76" s="10" t="s">
        <v>89</v>
      </c>
      <c r="G76" s="10" t="s">
        <v>51</v>
      </c>
      <c r="H76" s="10" t="s">
        <v>36</v>
      </c>
      <c r="I76" s="22"/>
    </row>
    <row r="77" spans="1:9" ht="18.75" customHeight="1">
      <c r="A77" s="2" t="s">
        <v>5</v>
      </c>
      <c r="B77" s="8" t="s">
        <v>37</v>
      </c>
      <c r="C77" s="7" t="s">
        <v>6</v>
      </c>
      <c r="D77" s="10" t="s">
        <v>34</v>
      </c>
      <c r="E77" s="10" t="s">
        <v>16</v>
      </c>
      <c r="F77" s="10" t="s">
        <v>0</v>
      </c>
      <c r="G77" s="10" t="s">
        <v>0</v>
      </c>
      <c r="H77" s="27">
        <f>H87+H78+H84</f>
        <v>15992.3691</v>
      </c>
      <c r="I77" s="23"/>
    </row>
    <row r="78" spans="2:9" ht="32.25" customHeight="1">
      <c r="B78" s="8" t="s">
        <v>135</v>
      </c>
      <c r="C78" s="7" t="s">
        <v>6</v>
      </c>
      <c r="D78" s="10" t="s">
        <v>34</v>
      </c>
      <c r="E78" s="10" t="s">
        <v>16</v>
      </c>
      <c r="F78" s="10">
        <v>4200000000</v>
      </c>
      <c r="G78" s="10"/>
      <c r="H78" s="27">
        <f>H81+H79</f>
        <v>9090.9091</v>
      </c>
      <c r="I78" s="23"/>
    </row>
    <row r="79" spans="2:9" ht="18.75" customHeight="1">
      <c r="B79" s="8" t="s">
        <v>156</v>
      </c>
      <c r="C79" s="7" t="s">
        <v>125</v>
      </c>
      <c r="D79" s="10" t="s">
        <v>34</v>
      </c>
      <c r="E79" s="10" t="s">
        <v>16</v>
      </c>
      <c r="F79" s="10" t="s">
        <v>155</v>
      </c>
      <c r="G79" s="10"/>
      <c r="H79" s="27">
        <f>H80</f>
        <v>5050.50506</v>
      </c>
      <c r="I79" s="23"/>
    </row>
    <row r="80" spans="2:9" ht="33.75" customHeight="1">
      <c r="B80" s="8" t="s">
        <v>50</v>
      </c>
      <c r="C80" s="7" t="s">
        <v>125</v>
      </c>
      <c r="D80" s="10" t="s">
        <v>34</v>
      </c>
      <c r="E80" s="10" t="s">
        <v>16</v>
      </c>
      <c r="F80" s="10" t="s">
        <v>155</v>
      </c>
      <c r="G80" s="10">
        <v>200</v>
      </c>
      <c r="H80" s="27">
        <v>5050.50506</v>
      </c>
      <c r="I80" s="23"/>
    </row>
    <row r="81" spans="2:9" ht="47.25" customHeight="1">
      <c r="B81" s="8" t="s">
        <v>138</v>
      </c>
      <c r="C81" s="7" t="s">
        <v>125</v>
      </c>
      <c r="D81" s="10" t="s">
        <v>34</v>
      </c>
      <c r="E81" s="10" t="s">
        <v>16</v>
      </c>
      <c r="F81" s="10" t="s">
        <v>137</v>
      </c>
      <c r="G81" s="10"/>
      <c r="H81" s="27">
        <f>H82</f>
        <v>4040.40404</v>
      </c>
      <c r="I81" s="23"/>
    </row>
    <row r="82" spans="2:9" ht="31.5" customHeight="1">
      <c r="B82" s="8" t="s">
        <v>139</v>
      </c>
      <c r="C82" s="7" t="s">
        <v>6</v>
      </c>
      <c r="D82" s="10" t="s">
        <v>34</v>
      </c>
      <c r="E82" s="10" t="s">
        <v>16</v>
      </c>
      <c r="F82" s="10" t="s">
        <v>136</v>
      </c>
      <c r="G82" s="10"/>
      <c r="H82" s="27">
        <f>H83</f>
        <v>4040.40404</v>
      </c>
      <c r="I82" s="23"/>
    </row>
    <row r="83" spans="2:9" ht="32.25" customHeight="1">
      <c r="B83" s="21" t="s">
        <v>50</v>
      </c>
      <c r="C83" s="7" t="s">
        <v>6</v>
      </c>
      <c r="D83" s="10" t="s">
        <v>34</v>
      </c>
      <c r="E83" s="10" t="s">
        <v>16</v>
      </c>
      <c r="F83" s="10" t="s">
        <v>136</v>
      </c>
      <c r="G83" s="10">
        <v>200</v>
      </c>
      <c r="H83" s="27">
        <v>4040.40404</v>
      </c>
      <c r="I83" s="23"/>
    </row>
    <row r="84" spans="2:9" ht="64.5" customHeight="1">
      <c r="B84" s="21" t="s">
        <v>142</v>
      </c>
      <c r="C84" s="7" t="s">
        <v>6</v>
      </c>
      <c r="D84" s="10" t="s">
        <v>34</v>
      </c>
      <c r="E84" s="10" t="s">
        <v>16</v>
      </c>
      <c r="F84" s="10">
        <v>7200000000</v>
      </c>
      <c r="G84" s="10"/>
      <c r="H84" s="27">
        <f>H85</f>
        <v>1450.589</v>
      </c>
      <c r="I84" s="23"/>
    </row>
    <row r="85" spans="2:9" ht="48.75" customHeight="1">
      <c r="B85" s="21" t="s">
        <v>147</v>
      </c>
      <c r="C85" s="7" t="s">
        <v>6</v>
      </c>
      <c r="D85" s="10" t="s">
        <v>34</v>
      </c>
      <c r="E85" s="10" t="s">
        <v>16</v>
      </c>
      <c r="F85" s="10" t="s">
        <v>140</v>
      </c>
      <c r="G85" s="10"/>
      <c r="H85" s="27">
        <f>H86</f>
        <v>1450.589</v>
      </c>
      <c r="I85" s="23"/>
    </row>
    <row r="86" spans="2:9" ht="32.25" customHeight="1">
      <c r="B86" s="21" t="s">
        <v>50</v>
      </c>
      <c r="C86" s="7" t="s">
        <v>6</v>
      </c>
      <c r="D86" s="10" t="s">
        <v>34</v>
      </c>
      <c r="E86" s="10" t="s">
        <v>16</v>
      </c>
      <c r="F86" s="10" t="s">
        <v>140</v>
      </c>
      <c r="G86" s="10">
        <v>200</v>
      </c>
      <c r="H86" s="27">
        <f>140+90+220.589+1000</f>
        <v>1450.589</v>
      </c>
      <c r="I86" s="23"/>
    </row>
    <row r="87" spans="1:9" ht="18" customHeight="1">
      <c r="A87" s="2" t="s">
        <v>5</v>
      </c>
      <c r="B87" s="8" t="s">
        <v>84</v>
      </c>
      <c r="C87" s="7" t="s">
        <v>6</v>
      </c>
      <c r="D87" s="10" t="s">
        <v>34</v>
      </c>
      <c r="E87" s="10" t="s">
        <v>16</v>
      </c>
      <c r="F87" s="10" t="s">
        <v>85</v>
      </c>
      <c r="G87" s="10" t="s">
        <v>0</v>
      </c>
      <c r="H87" s="27">
        <f>H88</f>
        <v>5450.870999999999</v>
      </c>
      <c r="I87" s="23"/>
    </row>
    <row r="88" spans="1:9" ht="18" customHeight="1">
      <c r="A88" s="2" t="s">
        <v>5</v>
      </c>
      <c r="B88" s="8" t="s">
        <v>90</v>
      </c>
      <c r="C88" s="7" t="s">
        <v>6</v>
      </c>
      <c r="D88" s="10" t="s">
        <v>34</v>
      </c>
      <c r="E88" s="10" t="s">
        <v>16</v>
      </c>
      <c r="F88" s="10" t="s">
        <v>87</v>
      </c>
      <c r="G88" s="10" t="s">
        <v>0</v>
      </c>
      <c r="H88" s="27">
        <f>H89+H91+H93+H95+H97</f>
        <v>5450.870999999999</v>
      </c>
      <c r="I88" s="22"/>
    </row>
    <row r="89" spans="1:9" ht="18.75" customHeight="1">
      <c r="A89" s="2" t="s">
        <v>5</v>
      </c>
      <c r="B89" s="8" t="s">
        <v>91</v>
      </c>
      <c r="C89" s="7" t="s">
        <v>6</v>
      </c>
      <c r="D89" s="10" t="s">
        <v>34</v>
      </c>
      <c r="E89" s="10" t="s">
        <v>16</v>
      </c>
      <c r="F89" s="10" t="s">
        <v>92</v>
      </c>
      <c r="G89" s="10" t="s">
        <v>0</v>
      </c>
      <c r="H89" s="14">
        <f>H90</f>
        <v>864.852</v>
      </c>
      <c r="I89" s="22"/>
    </row>
    <row r="90" spans="1:9" ht="31.5" customHeight="1">
      <c r="A90" s="2" t="s">
        <v>5</v>
      </c>
      <c r="B90" s="21" t="s">
        <v>50</v>
      </c>
      <c r="C90" s="7" t="s">
        <v>6</v>
      </c>
      <c r="D90" s="10" t="s">
        <v>34</v>
      </c>
      <c r="E90" s="10" t="s">
        <v>16</v>
      </c>
      <c r="F90" s="10" t="s">
        <v>92</v>
      </c>
      <c r="G90" s="10" t="s">
        <v>51</v>
      </c>
      <c r="H90" s="14">
        <v>864.852</v>
      </c>
      <c r="I90" s="22"/>
    </row>
    <row r="91" spans="1:9" ht="18.75" customHeight="1">
      <c r="A91" s="2" t="s">
        <v>5</v>
      </c>
      <c r="B91" s="8" t="s">
        <v>93</v>
      </c>
      <c r="C91" s="7" t="s">
        <v>6</v>
      </c>
      <c r="D91" s="10" t="s">
        <v>34</v>
      </c>
      <c r="E91" s="10" t="s">
        <v>16</v>
      </c>
      <c r="F91" s="10" t="s">
        <v>94</v>
      </c>
      <c r="G91" s="10" t="s">
        <v>0</v>
      </c>
      <c r="H91" s="14">
        <f>H92</f>
        <v>235.978</v>
      </c>
      <c r="I91" s="22"/>
    </row>
    <row r="92" spans="1:9" ht="31.5" customHeight="1">
      <c r="A92" s="2" t="s">
        <v>5</v>
      </c>
      <c r="B92" s="8" t="s">
        <v>50</v>
      </c>
      <c r="C92" s="7" t="s">
        <v>6</v>
      </c>
      <c r="D92" s="10" t="s">
        <v>34</v>
      </c>
      <c r="E92" s="10" t="s">
        <v>16</v>
      </c>
      <c r="F92" s="10" t="s">
        <v>94</v>
      </c>
      <c r="G92" s="10" t="s">
        <v>51</v>
      </c>
      <c r="H92" s="14">
        <v>235.978</v>
      </c>
      <c r="I92" s="22"/>
    </row>
    <row r="93" spans="1:9" ht="18.75" customHeight="1">
      <c r="A93" s="2" t="s">
        <v>5</v>
      </c>
      <c r="B93" s="8" t="s">
        <v>95</v>
      </c>
      <c r="C93" s="7" t="s">
        <v>6</v>
      </c>
      <c r="D93" s="10" t="s">
        <v>34</v>
      </c>
      <c r="E93" s="10" t="s">
        <v>16</v>
      </c>
      <c r="F93" s="10" t="s">
        <v>96</v>
      </c>
      <c r="G93" s="10" t="s">
        <v>0</v>
      </c>
      <c r="H93" s="14">
        <f>H94</f>
        <v>350</v>
      </c>
      <c r="I93" s="22"/>
    </row>
    <row r="94" spans="1:9" ht="33.75" customHeight="1">
      <c r="A94" s="2" t="s">
        <v>5</v>
      </c>
      <c r="B94" s="8" t="s">
        <v>50</v>
      </c>
      <c r="C94" s="7" t="s">
        <v>6</v>
      </c>
      <c r="D94" s="10" t="s">
        <v>34</v>
      </c>
      <c r="E94" s="10" t="s">
        <v>16</v>
      </c>
      <c r="F94" s="10" t="s">
        <v>96</v>
      </c>
      <c r="G94" s="10" t="s">
        <v>51</v>
      </c>
      <c r="H94" s="14">
        <v>350</v>
      </c>
      <c r="I94" s="22"/>
    </row>
    <row r="95" spans="1:9" ht="18.75" customHeight="1">
      <c r="A95" s="2" t="s">
        <v>5</v>
      </c>
      <c r="B95" s="8" t="s">
        <v>97</v>
      </c>
      <c r="C95" s="7" t="s">
        <v>6</v>
      </c>
      <c r="D95" s="10" t="s">
        <v>34</v>
      </c>
      <c r="E95" s="10" t="s">
        <v>16</v>
      </c>
      <c r="F95" s="10" t="s">
        <v>98</v>
      </c>
      <c r="G95" s="10" t="s">
        <v>0</v>
      </c>
      <c r="H95" s="14">
        <f>H96</f>
        <v>2795.0409999999997</v>
      </c>
      <c r="I95" s="22"/>
    </row>
    <row r="96" spans="1:9" ht="32.25" customHeight="1">
      <c r="A96" s="2" t="s">
        <v>5</v>
      </c>
      <c r="B96" s="8" t="s">
        <v>50</v>
      </c>
      <c r="C96" s="7" t="s">
        <v>6</v>
      </c>
      <c r="D96" s="10" t="s">
        <v>34</v>
      </c>
      <c r="E96" s="10" t="s">
        <v>16</v>
      </c>
      <c r="F96" s="10" t="s">
        <v>98</v>
      </c>
      <c r="G96" s="10" t="s">
        <v>51</v>
      </c>
      <c r="H96" s="14">
        <f>2030.441+742+19.1+3.5</f>
        <v>2795.0409999999997</v>
      </c>
      <c r="I96" s="22"/>
    </row>
    <row r="97" spans="1:9" ht="18.75" customHeight="1">
      <c r="A97" s="2" t="s">
        <v>5</v>
      </c>
      <c r="B97" s="8" t="s">
        <v>99</v>
      </c>
      <c r="C97" s="7" t="s">
        <v>6</v>
      </c>
      <c r="D97" s="10" t="s">
        <v>34</v>
      </c>
      <c r="E97" s="10" t="s">
        <v>16</v>
      </c>
      <c r="F97" s="10" t="s">
        <v>100</v>
      </c>
      <c r="G97" s="10" t="s">
        <v>0</v>
      </c>
      <c r="H97" s="14">
        <f>H98</f>
        <v>1205</v>
      </c>
      <c r="I97" s="22"/>
    </row>
    <row r="98" spans="1:9" ht="31.5" customHeight="1">
      <c r="A98" s="2" t="s">
        <v>5</v>
      </c>
      <c r="B98" s="8" t="s">
        <v>50</v>
      </c>
      <c r="C98" s="7" t="s">
        <v>6</v>
      </c>
      <c r="D98" s="10" t="s">
        <v>34</v>
      </c>
      <c r="E98" s="10" t="s">
        <v>16</v>
      </c>
      <c r="F98" s="10" t="s">
        <v>100</v>
      </c>
      <c r="G98" s="10" t="s">
        <v>51</v>
      </c>
      <c r="H98" s="14">
        <f>600+465+140</f>
        <v>1205</v>
      </c>
      <c r="I98" s="22"/>
    </row>
    <row r="99" spans="1:9" ht="18.75" customHeight="1">
      <c r="A99" s="2" t="s">
        <v>5</v>
      </c>
      <c r="B99" s="8" t="s">
        <v>38</v>
      </c>
      <c r="C99" s="7" t="s">
        <v>6</v>
      </c>
      <c r="D99" s="10" t="s">
        <v>29</v>
      </c>
      <c r="E99" s="10" t="s">
        <v>0</v>
      </c>
      <c r="F99" s="10" t="s">
        <v>0</v>
      </c>
      <c r="G99" s="10" t="s">
        <v>0</v>
      </c>
      <c r="H99" s="14">
        <f>H100</f>
        <v>4531.297</v>
      </c>
      <c r="I99" s="22"/>
    </row>
    <row r="100" spans="1:9" ht="18.75" customHeight="1">
      <c r="A100" s="2" t="s">
        <v>5</v>
      </c>
      <c r="B100" s="8" t="s">
        <v>39</v>
      </c>
      <c r="C100" s="7" t="s">
        <v>6</v>
      </c>
      <c r="D100" s="10" t="s">
        <v>29</v>
      </c>
      <c r="E100" s="10" t="s">
        <v>14</v>
      </c>
      <c r="F100" s="10" t="s">
        <v>0</v>
      </c>
      <c r="G100" s="10" t="s">
        <v>0</v>
      </c>
      <c r="H100" s="14">
        <f>H101</f>
        <v>4531.297</v>
      </c>
      <c r="I100" s="22"/>
    </row>
    <row r="101" spans="1:9" ht="33" customHeight="1">
      <c r="A101" s="2" t="s">
        <v>5</v>
      </c>
      <c r="B101" s="8" t="s">
        <v>101</v>
      </c>
      <c r="C101" s="7" t="s">
        <v>6</v>
      </c>
      <c r="D101" s="10" t="s">
        <v>29</v>
      </c>
      <c r="E101" s="10" t="s">
        <v>14</v>
      </c>
      <c r="F101" s="10" t="s">
        <v>102</v>
      </c>
      <c r="G101" s="10" t="s">
        <v>0</v>
      </c>
      <c r="H101" s="14">
        <f>H102</f>
        <v>4531.297</v>
      </c>
      <c r="I101" s="22"/>
    </row>
    <row r="102" spans="1:9" ht="16.5" customHeight="1">
      <c r="A102" s="2" t="s">
        <v>5</v>
      </c>
      <c r="B102" s="8" t="s">
        <v>103</v>
      </c>
      <c r="C102" s="7" t="s">
        <v>6</v>
      </c>
      <c r="D102" s="10" t="s">
        <v>29</v>
      </c>
      <c r="E102" s="10" t="s">
        <v>14</v>
      </c>
      <c r="F102" s="10" t="s">
        <v>104</v>
      </c>
      <c r="G102" s="10" t="s">
        <v>0</v>
      </c>
      <c r="H102" s="14">
        <f>H103</f>
        <v>4531.297</v>
      </c>
      <c r="I102" s="22"/>
    </row>
    <row r="103" spans="1:9" ht="82.5" customHeight="1">
      <c r="A103" s="2" t="s">
        <v>5</v>
      </c>
      <c r="B103" s="8" t="s">
        <v>105</v>
      </c>
      <c r="C103" s="7" t="s">
        <v>6</v>
      </c>
      <c r="D103" s="10" t="s">
        <v>29</v>
      </c>
      <c r="E103" s="10" t="s">
        <v>14</v>
      </c>
      <c r="F103" s="10" t="s">
        <v>106</v>
      </c>
      <c r="G103" s="10" t="s">
        <v>0</v>
      </c>
      <c r="H103" s="14">
        <f>H104</f>
        <v>4531.297</v>
      </c>
      <c r="I103" s="22"/>
    </row>
    <row r="104" spans="1:9" ht="18.75" customHeight="1">
      <c r="A104" s="2" t="s">
        <v>5</v>
      </c>
      <c r="B104" s="8" t="s">
        <v>107</v>
      </c>
      <c r="C104" s="7" t="s">
        <v>6</v>
      </c>
      <c r="D104" s="10" t="s">
        <v>29</v>
      </c>
      <c r="E104" s="10" t="s">
        <v>14</v>
      </c>
      <c r="F104" s="10" t="s">
        <v>106</v>
      </c>
      <c r="G104" s="10" t="s">
        <v>108</v>
      </c>
      <c r="H104" s="14">
        <v>4531.297</v>
      </c>
      <c r="I104" s="22"/>
    </row>
    <row r="105" spans="1:9" ht="18.75" customHeight="1">
      <c r="A105" s="2" t="s">
        <v>5</v>
      </c>
      <c r="B105" s="8" t="s">
        <v>40</v>
      </c>
      <c r="C105" s="7" t="s">
        <v>6</v>
      </c>
      <c r="D105" s="10" t="s">
        <v>20</v>
      </c>
      <c r="E105" s="10" t="s">
        <v>0</v>
      </c>
      <c r="F105" s="10" t="s">
        <v>0</v>
      </c>
      <c r="G105" s="10" t="s">
        <v>0</v>
      </c>
      <c r="H105" s="14">
        <f>H106</f>
        <v>120</v>
      </c>
      <c r="I105" s="22"/>
    </row>
    <row r="106" spans="1:9" ht="18.75" customHeight="1">
      <c r="A106" s="2" t="s">
        <v>5</v>
      </c>
      <c r="B106" s="8" t="s">
        <v>41</v>
      </c>
      <c r="C106" s="7" t="s">
        <v>6</v>
      </c>
      <c r="D106" s="10" t="s">
        <v>20</v>
      </c>
      <c r="E106" s="10" t="s">
        <v>14</v>
      </c>
      <c r="F106" s="10" t="s">
        <v>0</v>
      </c>
      <c r="G106" s="10" t="s">
        <v>0</v>
      </c>
      <c r="H106" s="14">
        <f>H107</f>
        <v>120</v>
      </c>
      <c r="I106" s="22"/>
    </row>
    <row r="107" spans="1:9" ht="18.75" customHeight="1">
      <c r="A107" s="2" t="s">
        <v>5</v>
      </c>
      <c r="B107" s="8" t="s">
        <v>109</v>
      </c>
      <c r="C107" s="7" t="s">
        <v>6</v>
      </c>
      <c r="D107" s="10" t="s">
        <v>20</v>
      </c>
      <c r="E107" s="10" t="s">
        <v>14</v>
      </c>
      <c r="F107" s="10" t="s">
        <v>110</v>
      </c>
      <c r="G107" s="10" t="s">
        <v>0</v>
      </c>
      <c r="H107" s="14">
        <f>H108</f>
        <v>120</v>
      </c>
      <c r="I107" s="22"/>
    </row>
    <row r="108" spans="1:9" ht="31.5" customHeight="1">
      <c r="A108" s="2" t="s">
        <v>5</v>
      </c>
      <c r="B108" s="8" t="s">
        <v>111</v>
      </c>
      <c r="C108" s="7" t="s">
        <v>6</v>
      </c>
      <c r="D108" s="10" t="s">
        <v>20</v>
      </c>
      <c r="E108" s="10" t="s">
        <v>14</v>
      </c>
      <c r="F108" s="10" t="s">
        <v>112</v>
      </c>
      <c r="G108" s="10" t="s">
        <v>0</v>
      </c>
      <c r="H108" s="14">
        <f>H109</f>
        <v>120</v>
      </c>
      <c r="I108" s="22"/>
    </row>
    <row r="109" spans="1:9" ht="30.75" customHeight="1">
      <c r="A109" s="2" t="s">
        <v>5</v>
      </c>
      <c r="B109" s="8" t="s">
        <v>113</v>
      </c>
      <c r="C109" s="7" t="s">
        <v>6</v>
      </c>
      <c r="D109" s="10" t="s">
        <v>20</v>
      </c>
      <c r="E109" s="10" t="s">
        <v>14</v>
      </c>
      <c r="F109" s="10" t="s">
        <v>114</v>
      </c>
      <c r="G109" s="10" t="s">
        <v>0</v>
      </c>
      <c r="H109" s="14">
        <f>H110</f>
        <v>120</v>
      </c>
      <c r="I109" s="22"/>
    </row>
    <row r="110" spans="1:9" ht="31.5" customHeight="1">
      <c r="A110" s="2" t="s">
        <v>5</v>
      </c>
      <c r="B110" s="8" t="s">
        <v>50</v>
      </c>
      <c r="C110" s="7" t="s">
        <v>6</v>
      </c>
      <c r="D110" s="10" t="s">
        <v>20</v>
      </c>
      <c r="E110" s="10" t="s">
        <v>14</v>
      </c>
      <c r="F110" s="10" t="s">
        <v>114</v>
      </c>
      <c r="G110" s="10" t="s">
        <v>51</v>
      </c>
      <c r="H110" s="14">
        <v>120</v>
      </c>
      <c r="I110" s="22"/>
    </row>
    <row r="111" ht="18.75" customHeight="1">
      <c r="B111" s="4" t="s">
        <v>0</v>
      </c>
    </row>
  </sheetData>
  <sheetProtection/>
  <mergeCells count="4">
    <mergeCell ref="B7:H7"/>
    <mergeCell ref="E1:H1"/>
    <mergeCell ref="E2:H2"/>
    <mergeCell ref="E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="90" zoomScaleNormal="90" workbookViewId="0" topLeftCell="B1">
      <selection activeCell="J11" sqref="J11"/>
    </sheetView>
  </sheetViews>
  <sheetFormatPr defaultColWidth="9.140625" defaultRowHeight="18.75" customHeight="1"/>
  <cols>
    <col min="1" max="1" width="0" style="2" hidden="1" customWidth="1"/>
    <col min="2" max="2" width="59.00390625" style="2" customWidth="1"/>
    <col min="3" max="3" width="4.28125" style="2" customWidth="1"/>
    <col min="4" max="4" width="5.00390625" style="2" customWidth="1"/>
    <col min="5" max="5" width="18.7109375" style="2" customWidth="1"/>
    <col min="6" max="6" width="6.57421875" style="2" customWidth="1"/>
    <col min="7" max="7" width="10.7109375" style="2" customWidth="1"/>
    <col min="8" max="8" width="10.140625" style="0" customWidth="1"/>
  </cols>
  <sheetData>
    <row r="1" spans="1:7" s="3" customFormat="1" ht="18.75" customHeight="1">
      <c r="A1" s="3" t="s">
        <v>1</v>
      </c>
      <c r="B1" s="3" t="s">
        <v>0</v>
      </c>
      <c r="C1" s="3" t="s">
        <v>0</v>
      </c>
      <c r="D1" s="32" t="s">
        <v>144</v>
      </c>
      <c r="E1" s="32"/>
      <c r="F1" s="32"/>
      <c r="G1" s="32"/>
    </row>
    <row r="2" spans="1:7" s="3" customFormat="1" ht="36" customHeight="1">
      <c r="A2" s="3" t="s">
        <v>1</v>
      </c>
      <c r="B2" s="3" t="s">
        <v>0</v>
      </c>
      <c r="C2" s="3" t="s">
        <v>0</v>
      </c>
      <c r="D2" s="32" t="s">
        <v>2</v>
      </c>
      <c r="E2" s="32"/>
      <c r="F2" s="32"/>
      <c r="G2" s="32"/>
    </row>
    <row r="3" spans="1:7" s="3" customFormat="1" ht="78" customHeight="1">
      <c r="A3" s="3" t="s">
        <v>1</v>
      </c>
      <c r="B3" s="3" t="s">
        <v>0</v>
      </c>
      <c r="C3" s="3" t="s">
        <v>0</v>
      </c>
      <c r="D3" s="32" t="s">
        <v>132</v>
      </c>
      <c r="E3" s="32"/>
      <c r="F3" s="32"/>
      <c r="G3" s="32"/>
    </row>
    <row r="4" spans="1:2" ht="18.75" customHeight="1">
      <c r="A4" s="2" t="s">
        <v>1</v>
      </c>
      <c r="B4" s="3" t="s">
        <v>0</v>
      </c>
    </row>
    <row r="5" spans="1:2" ht="6.75" customHeight="1">
      <c r="A5" s="2" t="s">
        <v>1</v>
      </c>
      <c r="B5" s="3" t="s">
        <v>0</v>
      </c>
    </row>
    <row r="6" spans="1:2" ht="18.75" customHeight="1" hidden="1">
      <c r="A6" s="2" t="s">
        <v>1</v>
      </c>
      <c r="B6" s="3" t="s">
        <v>0</v>
      </c>
    </row>
    <row r="7" spans="2:7" ht="38.25" customHeight="1">
      <c r="B7" s="31" t="s">
        <v>145</v>
      </c>
      <c r="C7" s="31"/>
      <c r="D7" s="31"/>
      <c r="E7" s="31"/>
      <c r="F7" s="31"/>
      <c r="G7" s="31"/>
    </row>
    <row r="8" ht="18.75" customHeight="1">
      <c r="B8" s="3" t="s">
        <v>0</v>
      </c>
    </row>
    <row r="9" spans="1:8" s="1" customFormat="1" ht="47.25" customHeight="1">
      <c r="A9" s="1" t="s">
        <v>3</v>
      </c>
      <c r="B9" s="6" t="s">
        <v>9</v>
      </c>
      <c r="C9" s="7" t="s">
        <v>11</v>
      </c>
      <c r="D9" s="7" t="s">
        <v>12</v>
      </c>
      <c r="E9" s="7" t="s">
        <v>42</v>
      </c>
      <c r="F9" s="7" t="s">
        <v>43</v>
      </c>
      <c r="G9" s="6" t="s">
        <v>4</v>
      </c>
      <c r="H9" s="5"/>
    </row>
    <row r="10" spans="1:8" ht="18.75" customHeight="1">
      <c r="A10" s="2" t="s">
        <v>1</v>
      </c>
      <c r="B10" s="9">
        <v>1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22"/>
    </row>
    <row r="11" spans="1:8" ht="33.75" customHeight="1">
      <c r="A11" s="2" t="s">
        <v>5</v>
      </c>
      <c r="B11" s="8" t="s">
        <v>7</v>
      </c>
      <c r="C11" s="10" t="s">
        <v>0</v>
      </c>
      <c r="D11" s="10" t="s">
        <v>0</v>
      </c>
      <c r="E11" s="10" t="s">
        <v>0</v>
      </c>
      <c r="F11" s="10" t="s">
        <v>0</v>
      </c>
      <c r="G11" s="14">
        <f>G12+G48+G55+G71+G99+G105</f>
        <v>33483.136099999996</v>
      </c>
      <c r="H11" s="23"/>
    </row>
    <row r="12" spans="1:9" ht="17.25" customHeight="1">
      <c r="A12" s="2" t="s">
        <v>5</v>
      </c>
      <c r="B12" s="8" t="s">
        <v>13</v>
      </c>
      <c r="C12" s="10" t="s">
        <v>14</v>
      </c>
      <c r="D12" s="10" t="s">
        <v>0</v>
      </c>
      <c r="E12" s="10" t="s">
        <v>0</v>
      </c>
      <c r="F12" s="10" t="s">
        <v>0</v>
      </c>
      <c r="G12" s="14">
        <f>G13+G18+G27+G36+G41+G32</f>
        <v>4485.2609999999995</v>
      </c>
      <c r="H12" s="24"/>
      <c r="I12" s="28"/>
    </row>
    <row r="13" spans="1:8" ht="47.25" customHeight="1">
      <c r="A13" s="2" t="s">
        <v>5</v>
      </c>
      <c r="B13" s="8" t="s">
        <v>15</v>
      </c>
      <c r="C13" s="10" t="s">
        <v>14</v>
      </c>
      <c r="D13" s="10" t="s">
        <v>16</v>
      </c>
      <c r="E13" s="10" t="s">
        <v>0</v>
      </c>
      <c r="F13" s="10" t="s">
        <v>0</v>
      </c>
      <c r="G13" s="14">
        <f>G14</f>
        <v>2</v>
      </c>
      <c r="H13" s="22"/>
    </row>
    <row r="14" spans="1:8" ht="48" customHeight="1">
      <c r="A14" s="2" t="s">
        <v>5</v>
      </c>
      <c r="B14" s="8" t="s">
        <v>44</v>
      </c>
      <c r="C14" s="10" t="s">
        <v>14</v>
      </c>
      <c r="D14" s="10" t="s">
        <v>16</v>
      </c>
      <c r="E14" s="10" t="s">
        <v>45</v>
      </c>
      <c r="F14" s="10" t="s">
        <v>0</v>
      </c>
      <c r="G14" s="14">
        <f>G15</f>
        <v>2</v>
      </c>
      <c r="H14" s="22"/>
    </row>
    <row r="15" spans="1:8" ht="31.5" customHeight="1">
      <c r="A15" s="2" t="s">
        <v>5</v>
      </c>
      <c r="B15" s="8" t="s">
        <v>46</v>
      </c>
      <c r="C15" s="10" t="s">
        <v>14</v>
      </c>
      <c r="D15" s="10" t="s">
        <v>16</v>
      </c>
      <c r="E15" s="10" t="s">
        <v>47</v>
      </c>
      <c r="F15" s="10" t="s">
        <v>0</v>
      </c>
      <c r="G15" s="14">
        <f>G16</f>
        <v>2</v>
      </c>
      <c r="H15" s="22"/>
    </row>
    <row r="16" spans="1:8" ht="15.75" customHeight="1">
      <c r="A16" s="2" t="s">
        <v>5</v>
      </c>
      <c r="B16" s="8" t="s">
        <v>48</v>
      </c>
      <c r="C16" s="10" t="s">
        <v>14</v>
      </c>
      <c r="D16" s="10" t="s">
        <v>16</v>
      </c>
      <c r="E16" s="10" t="s">
        <v>49</v>
      </c>
      <c r="F16" s="10" t="s">
        <v>0</v>
      </c>
      <c r="G16" s="14">
        <f>G17</f>
        <v>2</v>
      </c>
      <c r="H16" s="22"/>
    </row>
    <row r="17" spans="1:8" ht="31.5" customHeight="1">
      <c r="A17" s="2" t="s">
        <v>5</v>
      </c>
      <c r="B17" s="8" t="s">
        <v>50</v>
      </c>
      <c r="C17" s="10" t="s">
        <v>14</v>
      </c>
      <c r="D17" s="10" t="s">
        <v>16</v>
      </c>
      <c r="E17" s="10" t="s">
        <v>49</v>
      </c>
      <c r="F17" s="10" t="s">
        <v>51</v>
      </c>
      <c r="G17" s="14">
        <v>2</v>
      </c>
      <c r="H17" s="22"/>
    </row>
    <row r="18" spans="1:8" ht="46.5" customHeight="1">
      <c r="A18" s="2" t="s">
        <v>5</v>
      </c>
      <c r="B18" s="8" t="s">
        <v>52</v>
      </c>
      <c r="C18" s="10" t="s">
        <v>14</v>
      </c>
      <c r="D18" s="10" t="s">
        <v>18</v>
      </c>
      <c r="E18" s="10" t="s">
        <v>0</v>
      </c>
      <c r="F18" s="10" t="s">
        <v>0</v>
      </c>
      <c r="G18" s="14">
        <f>G19</f>
        <v>2177.3999999999996</v>
      </c>
      <c r="H18" s="22"/>
    </row>
    <row r="19" spans="1:8" ht="48.75" customHeight="1">
      <c r="A19" s="2" t="s">
        <v>5</v>
      </c>
      <c r="B19" s="8" t="s">
        <v>44</v>
      </c>
      <c r="C19" s="10" t="s">
        <v>14</v>
      </c>
      <c r="D19" s="10" t="s">
        <v>18</v>
      </c>
      <c r="E19" s="10" t="s">
        <v>45</v>
      </c>
      <c r="F19" s="10" t="s">
        <v>0</v>
      </c>
      <c r="G19" s="14">
        <f>G20</f>
        <v>2177.3999999999996</v>
      </c>
      <c r="H19" s="22"/>
    </row>
    <row r="20" spans="1:8" ht="31.5" customHeight="1">
      <c r="A20" s="2" t="s">
        <v>5</v>
      </c>
      <c r="B20" s="8" t="s">
        <v>46</v>
      </c>
      <c r="C20" s="10" t="s">
        <v>14</v>
      </c>
      <c r="D20" s="10" t="s">
        <v>18</v>
      </c>
      <c r="E20" s="10" t="s">
        <v>47</v>
      </c>
      <c r="F20" s="10" t="s">
        <v>0</v>
      </c>
      <c r="G20" s="14">
        <f>G21+G25</f>
        <v>2177.3999999999996</v>
      </c>
      <c r="H20" s="22"/>
    </row>
    <row r="21" spans="1:8" ht="16.5" customHeight="1">
      <c r="A21" s="2" t="s">
        <v>5</v>
      </c>
      <c r="B21" s="8" t="s">
        <v>48</v>
      </c>
      <c r="C21" s="10" t="s">
        <v>14</v>
      </c>
      <c r="D21" s="10" t="s">
        <v>18</v>
      </c>
      <c r="E21" s="10" t="s">
        <v>49</v>
      </c>
      <c r="F21" s="10" t="s">
        <v>0</v>
      </c>
      <c r="G21" s="14">
        <f>G22+G23+G24</f>
        <v>1656.1</v>
      </c>
      <c r="H21" s="22"/>
    </row>
    <row r="22" spans="1:9" ht="65.25" customHeight="1">
      <c r="A22" s="2" t="s">
        <v>5</v>
      </c>
      <c r="B22" s="8" t="s">
        <v>53</v>
      </c>
      <c r="C22" s="10" t="s">
        <v>14</v>
      </c>
      <c r="D22" s="10" t="s">
        <v>18</v>
      </c>
      <c r="E22" s="10" t="s">
        <v>49</v>
      </c>
      <c r="F22" s="10" t="s">
        <v>54</v>
      </c>
      <c r="G22" s="10">
        <f>695.5+8</f>
        <v>703.5</v>
      </c>
      <c r="H22" s="22"/>
      <c r="I22" s="26"/>
    </row>
    <row r="23" spans="1:8" ht="32.25" customHeight="1">
      <c r="A23" s="2" t="s">
        <v>5</v>
      </c>
      <c r="B23" s="8" t="s">
        <v>50</v>
      </c>
      <c r="C23" s="10" t="s">
        <v>14</v>
      </c>
      <c r="D23" s="10" t="s">
        <v>18</v>
      </c>
      <c r="E23" s="10" t="s">
        <v>49</v>
      </c>
      <c r="F23" s="10" t="s">
        <v>51</v>
      </c>
      <c r="G23" s="14">
        <f>973-50</f>
        <v>923</v>
      </c>
      <c r="H23" s="22"/>
    </row>
    <row r="24" spans="1:8" ht="15" customHeight="1">
      <c r="A24" s="2" t="s">
        <v>5</v>
      </c>
      <c r="B24" s="8" t="s">
        <v>55</v>
      </c>
      <c r="C24" s="10" t="s">
        <v>14</v>
      </c>
      <c r="D24" s="10" t="s">
        <v>18</v>
      </c>
      <c r="E24" s="10" t="s">
        <v>49</v>
      </c>
      <c r="F24" s="10" t="s">
        <v>56</v>
      </c>
      <c r="G24" s="10">
        <v>29.6</v>
      </c>
      <c r="H24" s="22"/>
    </row>
    <row r="25" spans="1:8" ht="18.75" customHeight="1">
      <c r="A25" s="2" t="s">
        <v>5</v>
      </c>
      <c r="B25" s="8" t="s">
        <v>57</v>
      </c>
      <c r="C25" s="10" t="s">
        <v>14</v>
      </c>
      <c r="D25" s="10" t="s">
        <v>18</v>
      </c>
      <c r="E25" s="10" t="s">
        <v>58</v>
      </c>
      <c r="F25" s="10" t="s">
        <v>0</v>
      </c>
      <c r="G25" s="10">
        <f>G26</f>
        <v>521.3</v>
      </c>
      <c r="H25" s="22"/>
    </row>
    <row r="26" spans="1:8" ht="63.75" customHeight="1">
      <c r="A26" s="2" t="s">
        <v>5</v>
      </c>
      <c r="B26" s="8" t="s">
        <v>53</v>
      </c>
      <c r="C26" s="10" t="s">
        <v>14</v>
      </c>
      <c r="D26" s="16" t="s">
        <v>18</v>
      </c>
      <c r="E26" s="16" t="s">
        <v>58</v>
      </c>
      <c r="F26" s="16" t="s">
        <v>54</v>
      </c>
      <c r="G26" s="16">
        <v>521.3</v>
      </c>
      <c r="H26" s="22"/>
    </row>
    <row r="27" spans="2:8" ht="47.25" customHeight="1">
      <c r="B27" s="8" t="s">
        <v>115</v>
      </c>
      <c r="C27" s="15" t="s">
        <v>118</v>
      </c>
      <c r="D27" s="17" t="s">
        <v>116</v>
      </c>
      <c r="E27" s="18"/>
      <c r="F27" s="19"/>
      <c r="G27" s="20">
        <v>12</v>
      </c>
      <c r="H27" s="24"/>
    </row>
    <row r="28" spans="2:8" ht="45.75" customHeight="1">
      <c r="B28" s="8" t="s">
        <v>117</v>
      </c>
      <c r="C28" s="15" t="s">
        <v>118</v>
      </c>
      <c r="D28" s="17" t="s">
        <v>116</v>
      </c>
      <c r="E28" s="17" t="s">
        <v>119</v>
      </c>
      <c r="F28" s="19"/>
      <c r="G28" s="20">
        <v>12</v>
      </c>
      <c r="H28" s="24"/>
    </row>
    <row r="29" spans="2:8" ht="18.75" customHeight="1">
      <c r="B29" s="8" t="s">
        <v>120</v>
      </c>
      <c r="C29" s="15" t="s">
        <v>118</v>
      </c>
      <c r="D29" s="15" t="s">
        <v>116</v>
      </c>
      <c r="E29" s="17" t="s">
        <v>121</v>
      </c>
      <c r="F29" s="19"/>
      <c r="G29" s="20">
        <v>12</v>
      </c>
      <c r="H29" s="24"/>
    </row>
    <row r="30" spans="2:8" ht="48" customHeight="1">
      <c r="B30" s="8" t="s">
        <v>122</v>
      </c>
      <c r="C30" s="13" t="s">
        <v>118</v>
      </c>
      <c r="D30" s="13" t="s">
        <v>116</v>
      </c>
      <c r="E30" s="13" t="s">
        <v>123</v>
      </c>
      <c r="G30" s="14">
        <v>12</v>
      </c>
      <c r="H30" s="24"/>
    </row>
    <row r="31" spans="2:8" ht="16.5" customHeight="1">
      <c r="B31" s="8" t="s">
        <v>124</v>
      </c>
      <c r="C31" s="13" t="s">
        <v>118</v>
      </c>
      <c r="D31" s="13" t="s">
        <v>116</v>
      </c>
      <c r="E31" s="13" t="s">
        <v>123</v>
      </c>
      <c r="F31" s="10">
        <v>540</v>
      </c>
      <c r="G31" s="14">
        <v>12</v>
      </c>
      <c r="H31" s="22"/>
    </row>
    <row r="32" spans="2:8" ht="16.5" customHeight="1">
      <c r="B32" s="21" t="s">
        <v>154</v>
      </c>
      <c r="C32" s="10" t="s">
        <v>14</v>
      </c>
      <c r="D32" s="13" t="s">
        <v>148</v>
      </c>
      <c r="E32" s="13"/>
      <c r="F32" s="10"/>
      <c r="G32" s="14">
        <f>G33</f>
        <v>11</v>
      </c>
      <c r="H32" s="22"/>
    </row>
    <row r="33" spans="2:8" ht="48.75" customHeight="1">
      <c r="B33" s="21" t="s">
        <v>153</v>
      </c>
      <c r="C33" s="10" t="s">
        <v>14</v>
      </c>
      <c r="D33" s="13" t="s">
        <v>148</v>
      </c>
      <c r="E33" s="13" t="s">
        <v>152</v>
      </c>
      <c r="F33" s="10"/>
      <c r="G33" s="14">
        <f>G34</f>
        <v>11</v>
      </c>
      <c r="H33" s="22"/>
    </row>
    <row r="34" spans="2:8" ht="31.5" customHeight="1">
      <c r="B34" s="21" t="s">
        <v>151</v>
      </c>
      <c r="C34" s="10" t="s">
        <v>14</v>
      </c>
      <c r="D34" s="13" t="s">
        <v>148</v>
      </c>
      <c r="E34" s="13" t="s">
        <v>149</v>
      </c>
      <c r="F34" s="10"/>
      <c r="G34" s="14">
        <f>G35</f>
        <v>11</v>
      </c>
      <c r="H34" s="22"/>
    </row>
    <row r="35" spans="2:8" ht="66" customHeight="1">
      <c r="B35" s="21" t="s">
        <v>150</v>
      </c>
      <c r="C35" s="10" t="s">
        <v>14</v>
      </c>
      <c r="D35" s="13" t="s">
        <v>148</v>
      </c>
      <c r="E35" s="13" t="s">
        <v>149</v>
      </c>
      <c r="F35" s="10">
        <v>100</v>
      </c>
      <c r="G35" s="14">
        <v>11</v>
      </c>
      <c r="H35" s="22"/>
    </row>
    <row r="36" spans="1:8" ht="18.75" customHeight="1">
      <c r="A36" s="2" t="s">
        <v>5</v>
      </c>
      <c r="B36" s="8" t="s">
        <v>19</v>
      </c>
      <c r="C36" s="10" t="s">
        <v>14</v>
      </c>
      <c r="D36" s="10" t="s">
        <v>20</v>
      </c>
      <c r="E36" s="10" t="s">
        <v>0</v>
      </c>
      <c r="F36" s="10" t="s">
        <v>0</v>
      </c>
      <c r="G36" s="10" t="s">
        <v>21</v>
      </c>
      <c r="H36" s="25"/>
    </row>
    <row r="37" spans="1:8" ht="33.75" customHeight="1">
      <c r="A37" s="2" t="s">
        <v>5</v>
      </c>
      <c r="B37" s="8" t="s">
        <v>59</v>
      </c>
      <c r="C37" s="10" t="s">
        <v>14</v>
      </c>
      <c r="D37" s="10" t="s">
        <v>20</v>
      </c>
      <c r="E37" s="10" t="s">
        <v>60</v>
      </c>
      <c r="F37" s="10" t="s">
        <v>0</v>
      </c>
      <c r="G37" s="10" t="s">
        <v>21</v>
      </c>
      <c r="H37" s="25"/>
    </row>
    <row r="38" spans="1:8" ht="18.75" customHeight="1">
      <c r="A38" s="2" t="s">
        <v>5</v>
      </c>
      <c r="B38" s="8" t="s">
        <v>19</v>
      </c>
      <c r="C38" s="10" t="s">
        <v>14</v>
      </c>
      <c r="D38" s="10" t="s">
        <v>20</v>
      </c>
      <c r="E38" s="10" t="s">
        <v>61</v>
      </c>
      <c r="F38" s="10" t="s">
        <v>0</v>
      </c>
      <c r="G38" s="10" t="s">
        <v>21</v>
      </c>
      <c r="H38" s="25"/>
    </row>
    <row r="39" spans="1:8" ht="18.75" customHeight="1">
      <c r="A39" s="2" t="s">
        <v>5</v>
      </c>
      <c r="B39" s="8" t="s">
        <v>62</v>
      </c>
      <c r="C39" s="10" t="s">
        <v>14</v>
      </c>
      <c r="D39" s="10" t="s">
        <v>20</v>
      </c>
      <c r="E39" s="10" t="s">
        <v>63</v>
      </c>
      <c r="F39" s="10" t="s">
        <v>0</v>
      </c>
      <c r="G39" s="10" t="s">
        <v>21</v>
      </c>
      <c r="H39" s="25"/>
    </row>
    <row r="40" spans="1:8" ht="18.75" customHeight="1">
      <c r="A40" s="2" t="s">
        <v>5</v>
      </c>
      <c r="B40" s="8" t="s">
        <v>64</v>
      </c>
      <c r="C40" s="10" t="s">
        <v>14</v>
      </c>
      <c r="D40" s="10" t="s">
        <v>20</v>
      </c>
      <c r="E40" s="10" t="s">
        <v>63</v>
      </c>
      <c r="F40" s="10" t="s">
        <v>65</v>
      </c>
      <c r="G40" s="10" t="s">
        <v>21</v>
      </c>
      <c r="H40" s="22"/>
    </row>
    <row r="41" spans="1:8" ht="18.75" customHeight="1">
      <c r="A41" s="2" t="s">
        <v>5</v>
      </c>
      <c r="B41" s="8" t="s">
        <v>22</v>
      </c>
      <c r="C41" s="10" t="s">
        <v>14</v>
      </c>
      <c r="D41" s="10" t="s">
        <v>23</v>
      </c>
      <c r="E41" s="10" t="s">
        <v>0</v>
      </c>
      <c r="F41" s="10" t="s">
        <v>0</v>
      </c>
      <c r="G41" s="14">
        <f>G42</f>
        <v>2272.861</v>
      </c>
      <c r="H41" s="25"/>
    </row>
    <row r="42" spans="1:8" ht="33.75" customHeight="1">
      <c r="A42" s="2" t="s">
        <v>5</v>
      </c>
      <c r="B42" s="8" t="s">
        <v>59</v>
      </c>
      <c r="C42" s="10" t="s">
        <v>14</v>
      </c>
      <c r="D42" s="10" t="s">
        <v>23</v>
      </c>
      <c r="E42" s="10" t="s">
        <v>60</v>
      </c>
      <c r="F42" s="10" t="s">
        <v>0</v>
      </c>
      <c r="G42" s="14">
        <f>G43</f>
        <v>2272.861</v>
      </c>
      <c r="H42" s="22"/>
    </row>
    <row r="43" spans="1:8" ht="16.5" customHeight="1">
      <c r="A43" s="2" t="s">
        <v>5</v>
      </c>
      <c r="B43" s="8" t="s">
        <v>70</v>
      </c>
      <c r="C43" s="10" t="s">
        <v>14</v>
      </c>
      <c r="D43" s="10" t="s">
        <v>23</v>
      </c>
      <c r="E43" s="10" t="s">
        <v>72</v>
      </c>
      <c r="F43" s="10" t="s">
        <v>0</v>
      </c>
      <c r="G43" s="14">
        <f>G44</f>
        <v>2272.861</v>
      </c>
      <c r="H43" s="22"/>
    </row>
    <row r="44" spans="1:8" ht="16.5" customHeight="1">
      <c r="A44" s="2" t="s">
        <v>5</v>
      </c>
      <c r="B44" s="8" t="s">
        <v>71</v>
      </c>
      <c r="C44" s="10" t="s">
        <v>14</v>
      </c>
      <c r="D44" s="10" t="s">
        <v>23</v>
      </c>
      <c r="E44" s="10" t="s">
        <v>73</v>
      </c>
      <c r="F44" s="10" t="s">
        <v>0</v>
      </c>
      <c r="G44" s="14">
        <f>G46+G47+G45</f>
        <v>2272.861</v>
      </c>
      <c r="H44" s="22"/>
    </row>
    <row r="45" spans="2:8" ht="63.75" customHeight="1">
      <c r="B45" s="8" t="s">
        <v>53</v>
      </c>
      <c r="C45" s="10" t="s">
        <v>14</v>
      </c>
      <c r="D45" s="10" t="s">
        <v>23</v>
      </c>
      <c r="E45" s="10" t="s">
        <v>73</v>
      </c>
      <c r="F45" s="10">
        <v>100</v>
      </c>
      <c r="G45" s="14">
        <v>1874.203</v>
      </c>
      <c r="H45" s="22"/>
    </row>
    <row r="46" spans="1:8" ht="30.75" customHeight="1">
      <c r="A46" s="2" t="s">
        <v>5</v>
      </c>
      <c r="B46" s="8" t="s">
        <v>50</v>
      </c>
      <c r="C46" s="10" t="s">
        <v>14</v>
      </c>
      <c r="D46" s="10" t="s">
        <v>23</v>
      </c>
      <c r="E46" s="10" t="s">
        <v>73</v>
      </c>
      <c r="F46" s="10" t="s">
        <v>51</v>
      </c>
      <c r="G46" s="14">
        <f>169.658+50</f>
        <v>219.658</v>
      </c>
      <c r="H46" s="22"/>
    </row>
    <row r="47" spans="1:8" ht="15" customHeight="1">
      <c r="A47" s="2" t="s">
        <v>5</v>
      </c>
      <c r="B47" s="8" t="s">
        <v>55</v>
      </c>
      <c r="C47" s="10" t="s">
        <v>14</v>
      </c>
      <c r="D47" s="10" t="s">
        <v>23</v>
      </c>
      <c r="E47" s="10" t="s">
        <v>73</v>
      </c>
      <c r="F47" s="10" t="s">
        <v>56</v>
      </c>
      <c r="G47" s="14">
        <f>190-11</f>
        <v>179</v>
      </c>
      <c r="H47" s="22"/>
    </row>
    <row r="48" spans="1:8" ht="18.75" customHeight="1">
      <c r="A48" s="2" t="s">
        <v>5</v>
      </c>
      <c r="B48" s="8" t="s">
        <v>24</v>
      </c>
      <c r="C48" s="10" t="s">
        <v>25</v>
      </c>
      <c r="D48" s="10" t="s">
        <v>0</v>
      </c>
      <c r="E48" s="10" t="s">
        <v>0</v>
      </c>
      <c r="F48" s="10" t="s">
        <v>0</v>
      </c>
      <c r="G48" s="10">
        <f>G49</f>
        <v>1076.7</v>
      </c>
      <c r="H48" s="22"/>
    </row>
    <row r="49" spans="1:8" ht="15" customHeight="1">
      <c r="A49" s="2" t="s">
        <v>5</v>
      </c>
      <c r="B49" s="8" t="s">
        <v>74</v>
      </c>
      <c r="C49" s="10" t="s">
        <v>25</v>
      </c>
      <c r="D49" s="10" t="s">
        <v>16</v>
      </c>
      <c r="E49" s="10" t="s">
        <v>0</v>
      </c>
      <c r="F49" s="10" t="s">
        <v>0</v>
      </c>
      <c r="G49" s="10">
        <f>G51</f>
        <v>1076.7</v>
      </c>
      <c r="H49" s="22"/>
    </row>
    <row r="50" spans="1:8" ht="51" customHeight="1">
      <c r="A50" s="2" t="s">
        <v>5</v>
      </c>
      <c r="B50" s="8" t="s">
        <v>44</v>
      </c>
      <c r="C50" s="10" t="s">
        <v>25</v>
      </c>
      <c r="D50" s="10" t="s">
        <v>16</v>
      </c>
      <c r="E50" s="10" t="s">
        <v>0</v>
      </c>
      <c r="F50" s="10" t="s">
        <v>0</v>
      </c>
      <c r="G50" s="10">
        <f>G51</f>
        <v>1076.7</v>
      </c>
      <c r="H50" s="22"/>
    </row>
    <row r="51" spans="1:8" ht="20.25" customHeight="1">
      <c r="A51" s="2" t="s">
        <v>5</v>
      </c>
      <c r="B51" s="8" t="s">
        <v>66</v>
      </c>
      <c r="C51" s="10" t="s">
        <v>25</v>
      </c>
      <c r="D51" s="10" t="s">
        <v>16</v>
      </c>
      <c r="E51" s="10" t="s">
        <v>67</v>
      </c>
      <c r="F51" s="10" t="s">
        <v>0</v>
      </c>
      <c r="G51" s="10">
        <f>G52</f>
        <v>1076.7</v>
      </c>
      <c r="H51" s="22"/>
    </row>
    <row r="52" spans="1:8" ht="31.5" customHeight="1">
      <c r="A52" s="2" t="s">
        <v>5</v>
      </c>
      <c r="B52" s="8" t="s">
        <v>75</v>
      </c>
      <c r="C52" s="10" t="s">
        <v>25</v>
      </c>
      <c r="D52" s="10" t="s">
        <v>16</v>
      </c>
      <c r="E52" s="10" t="s">
        <v>76</v>
      </c>
      <c r="F52" s="10" t="s">
        <v>0</v>
      </c>
      <c r="G52" s="10">
        <f>G53+G54</f>
        <v>1076.7</v>
      </c>
      <c r="H52" s="22"/>
    </row>
    <row r="53" spans="1:8" ht="64.5" customHeight="1">
      <c r="A53" s="2" t="s">
        <v>5</v>
      </c>
      <c r="B53" s="8" t="s">
        <v>53</v>
      </c>
      <c r="C53" s="10" t="s">
        <v>25</v>
      </c>
      <c r="D53" s="10" t="s">
        <v>16</v>
      </c>
      <c r="E53" s="10" t="s">
        <v>76</v>
      </c>
      <c r="F53" s="10" t="s">
        <v>54</v>
      </c>
      <c r="G53" s="14">
        <v>939.836</v>
      </c>
      <c r="H53" s="22"/>
    </row>
    <row r="54" spans="1:8" ht="31.5" customHeight="1">
      <c r="A54" s="2" t="s">
        <v>5</v>
      </c>
      <c r="B54" s="8" t="s">
        <v>50</v>
      </c>
      <c r="C54" s="10" t="s">
        <v>25</v>
      </c>
      <c r="D54" s="10" t="s">
        <v>16</v>
      </c>
      <c r="E54" s="10" t="s">
        <v>76</v>
      </c>
      <c r="F54" s="10" t="s">
        <v>51</v>
      </c>
      <c r="G54" s="14">
        <v>136.864</v>
      </c>
      <c r="H54" s="22"/>
    </row>
    <row r="55" spans="1:8" ht="18.75" customHeight="1">
      <c r="A55" s="2" t="s">
        <v>5</v>
      </c>
      <c r="B55" s="8" t="s">
        <v>27</v>
      </c>
      <c r="C55" s="10" t="s">
        <v>18</v>
      </c>
      <c r="D55" s="10" t="s">
        <v>0</v>
      </c>
      <c r="E55" s="10" t="s">
        <v>0</v>
      </c>
      <c r="F55" s="10" t="s">
        <v>0</v>
      </c>
      <c r="G55" s="14">
        <f>G56+G61</f>
        <v>7176.509</v>
      </c>
      <c r="H55" s="24"/>
    </row>
    <row r="56" spans="1:8" ht="18.75" customHeight="1">
      <c r="A56" s="2" t="s">
        <v>5</v>
      </c>
      <c r="B56" s="8" t="s">
        <v>28</v>
      </c>
      <c r="C56" s="10" t="s">
        <v>18</v>
      </c>
      <c r="D56" s="10" t="s">
        <v>29</v>
      </c>
      <c r="E56" s="10" t="s">
        <v>0</v>
      </c>
      <c r="F56" s="10" t="s">
        <v>0</v>
      </c>
      <c r="G56" s="10" t="s">
        <v>30</v>
      </c>
      <c r="H56" s="22"/>
    </row>
    <row r="57" spans="1:8" ht="18.75" customHeight="1">
      <c r="A57" s="2" t="s">
        <v>5</v>
      </c>
      <c r="B57" s="8" t="s">
        <v>68</v>
      </c>
      <c r="C57" s="10" t="s">
        <v>18</v>
      </c>
      <c r="D57" s="10" t="s">
        <v>29</v>
      </c>
      <c r="E57" s="10" t="s">
        <v>69</v>
      </c>
      <c r="F57" s="10" t="s">
        <v>0</v>
      </c>
      <c r="G57" s="10" t="s">
        <v>30</v>
      </c>
      <c r="H57" s="22"/>
    </row>
    <row r="58" spans="1:8" ht="15.75" customHeight="1">
      <c r="A58" s="2" t="s">
        <v>5</v>
      </c>
      <c r="B58" s="8" t="s">
        <v>77</v>
      </c>
      <c r="C58" s="10" t="s">
        <v>18</v>
      </c>
      <c r="D58" s="10" t="s">
        <v>29</v>
      </c>
      <c r="E58" s="10" t="s">
        <v>78</v>
      </c>
      <c r="F58" s="10" t="s">
        <v>0</v>
      </c>
      <c r="G58" s="10" t="s">
        <v>30</v>
      </c>
      <c r="H58" s="22"/>
    </row>
    <row r="59" spans="1:8" ht="15.75" customHeight="1">
      <c r="A59" s="2" t="s">
        <v>5</v>
      </c>
      <c r="B59" s="8" t="s">
        <v>79</v>
      </c>
      <c r="C59" s="10" t="s">
        <v>18</v>
      </c>
      <c r="D59" s="10" t="s">
        <v>29</v>
      </c>
      <c r="E59" s="10" t="s">
        <v>80</v>
      </c>
      <c r="F59" s="10" t="s">
        <v>0</v>
      </c>
      <c r="G59" s="10" t="s">
        <v>30</v>
      </c>
      <c r="H59" s="22"/>
    </row>
    <row r="60" spans="1:8" ht="31.5" customHeight="1">
      <c r="A60" s="2" t="s">
        <v>5</v>
      </c>
      <c r="B60" s="8" t="s">
        <v>50</v>
      </c>
      <c r="C60" s="10" t="s">
        <v>18</v>
      </c>
      <c r="D60" s="10" t="s">
        <v>29</v>
      </c>
      <c r="E60" s="10" t="s">
        <v>80</v>
      </c>
      <c r="F60" s="10" t="s">
        <v>51</v>
      </c>
      <c r="G60" s="10" t="s">
        <v>30</v>
      </c>
      <c r="H60" s="22"/>
    </row>
    <row r="61" spans="1:8" ht="18.75" customHeight="1">
      <c r="A61" s="2" t="s">
        <v>5</v>
      </c>
      <c r="B61" s="8" t="s">
        <v>31</v>
      </c>
      <c r="C61" s="10" t="s">
        <v>18</v>
      </c>
      <c r="D61" s="10" t="s">
        <v>32</v>
      </c>
      <c r="E61" s="10" t="s">
        <v>0</v>
      </c>
      <c r="F61" s="10" t="s">
        <v>0</v>
      </c>
      <c r="G61" s="14">
        <f>G62+G68</f>
        <v>7175.509</v>
      </c>
      <c r="H61" s="24"/>
    </row>
    <row r="62" spans="1:8" ht="16.5" customHeight="1">
      <c r="A62" s="2" t="s">
        <v>5</v>
      </c>
      <c r="B62" s="8" t="s">
        <v>129</v>
      </c>
      <c r="C62" s="10" t="s">
        <v>18</v>
      </c>
      <c r="D62" s="10" t="s">
        <v>32</v>
      </c>
      <c r="E62" s="10" t="s">
        <v>81</v>
      </c>
      <c r="F62" s="10" t="s">
        <v>0</v>
      </c>
      <c r="G62" s="14">
        <f>G63</f>
        <v>5726</v>
      </c>
      <c r="H62" s="24"/>
    </row>
    <row r="63" spans="1:8" ht="46.5" customHeight="1">
      <c r="A63" s="2" t="s">
        <v>5</v>
      </c>
      <c r="B63" s="8" t="s">
        <v>130</v>
      </c>
      <c r="C63" s="10" t="s">
        <v>18</v>
      </c>
      <c r="D63" s="10" t="s">
        <v>32</v>
      </c>
      <c r="E63" s="10" t="s">
        <v>82</v>
      </c>
      <c r="F63" s="10" t="s">
        <v>0</v>
      </c>
      <c r="G63" s="14">
        <f>G64+G66</f>
        <v>5726</v>
      </c>
      <c r="H63" s="24"/>
    </row>
    <row r="64" spans="1:8" ht="48.75" customHeight="1">
      <c r="A64" s="2" t="s">
        <v>5</v>
      </c>
      <c r="B64" s="8" t="s">
        <v>131</v>
      </c>
      <c r="C64" s="10" t="s">
        <v>18</v>
      </c>
      <c r="D64" s="10" t="s">
        <v>32</v>
      </c>
      <c r="E64" s="10" t="s">
        <v>83</v>
      </c>
      <c r="F64" s="10" t="s">
        <v>0</v>
      </c>
      <c r="G64" s="14">
        <f>G65</f>
        <v>3820.949</v>
      </c>
      <c r="H64" s="22"/>
    </row>
    <row r="65" spans="1:8" ht="32.25" customHeight="1">
      <c r="A65" s="2" t="s">
        <v>5</v>
      </c>
      <c r="B65" s="8" t="s">
        <v>50</v>
      </c>
      <c r="C65" s="10" t="s">
        <v>18</v>
      </c>
      <c r="D65" s="10" t="s">
        <v>32</v>
      </c>
      <c r="E65" s="10" t="s">
        <v>83</v>
      </c>
      <c r="F65" s="10" t="s">
        <v>51</v>
      </c>
      <c r="G65" s="14">
        <f>1900-19.051+600+1340</f>
        <v>3820.949</v>
      </c>
      <c r="H65" s="22"/>
    </row>
    <row r="66" spans="2:8" ht="49.5" customHeight="1">
      <c r="B66" s="21" t="s">
        <v>126</v>
      </c>
      <c r="C66" s="10" t="s">
        <v>18</v>
      </c>
      <c r="D66" s="10" t="s">
        <v>32</v>
      </c>
      <c r="E66" s="10" t="s">
        <v>127</v>
      </c>
      <c r="F66" s="10"/>
      <c r="G66" s="14">
        <f>G67</f>
        <v>1905.051</v>
      </c>
      <c r="H66" s="24"/>
    </row>
    <row r="67" spans="2:8" ht="32.25" customHeight="1">
      <c r="B67" s="21" t="s">
        <v>128</v>
      </c>
      <c r="C67" s="10" t="s">
        <v>18</v>
      </c>
      <c r="D67" s="10" t="s">
        <v>32</v>
      </c>
      <c r="E67" s="10" t="s">
        <v>127</v>
      </c>
      <c r="F67" s="10">
        <v>200</v>
      </c>
      <c r="G67" s="14">
        <f>1886+19.051</f>
        <v>1905.051</v>
      </c>
      <c r="H67" s="22"/>
    </row>
    <row r="68" spans="2:8" ht="65.25" customHeight="1">
      <c r="B68" s="21" t="s">
        <v>142</v>
      </c>
      <c r="C68" s="10" t="s">
        <v>18</v>
      </c>
      <c r="D68" s="10" t="s">
        <v>32</v>
      </c>
      <c r="E68" s="10">
        <v>7200000000</v>
      </c>
      <c r="F68" s="10"/>
      <c r="G68" s="14">
        <f>G69</f>
        <v>1449.509</v>
      </c>
      <c r="H68" s="22"/>
    </row>
    <row r="69" spans="2:8" ht="62.25" customHeight="1">
      <c r="B69" s="21" t="s">
        <v>147</v>
      </c>
      <c r="C69" s="10" t="s">
        <v>18</v>
      </c>
      <c r="D69" s="10" t="s">
        <v>32</v>
      </c>
      <c r="E69" s="10" t="s">
        <v>146</v>
      </c>
      <c r="F69" s="10"/>
      <c r="G69" s="14">
        <f>G70</f>
        <v>1449.509</v>
      </c>
      <c r="H69" s="22"/>
    </row>
    <row r="70" spans="2:8" ht="32.25" customHeight="1">
      <c r="B70" s="21" t="s">
        <v>128</v>
      </c>
      <c r="C70" s="10" t="s">
        <v>18</v>
      </c>
      <c r="D70" s="10" t="s">
        <v>32</v>
      </c>
      <c r="E70" s="10" t="s">
        <v>146</v>
      </c>
      <c r="F70" s="10">
        <v>200</v>
      </c>
      <c r="G70" s="14">
        <f>1000+230+219.509</f>
        <v>1449.509</v>
      </c>
      <c r="H70" s="22"/>
    </row>
    <row r="71" spans="1:8" ht="18.75" customHeight="1">
      <c r="A71" s="2" t="s">
        <v>5</v>
      </c>
      <c r="B71" s="8" t="s">
        <v>33</v>
      </c>
      <c r="C71" s="10" t="s">
        <v>34</v>
      </c>
      <c r="D71" s="10" t="s">
        <v>0</v>
      </c>
      <c r="E71" s="10" t="s">
        <v>0</v>
      </c>
      <c r="F71" s="10" t="s">
        <v>0</v>
      </c>
      <c r="G71" s="27">
        <f>G72+G77</f>
        <v>16093.3691</v>
      </c>
      <c r="H71" s="23"/>
    </row>
    <row r="72" spans="1:8" ht="18.75" customHeight="1">
      <c r="A72" s="2" t="s">
        <v>5</v>
      </c>
      <c r="B72" s="8" t="s">
        <v>35</v>
      </c>
      <c r="C72" s="10" t="s">
        <v>34</v>
      </c>
      <c r="D72" s="10" t="s">
        <v>14</v>
      </c>
      <c r="E72" s="10" t="s">
        <v>0</v>
      </c>
      <c r="F72" s="10" t="s">
        <v>0</v>
      </c>
      <c r="G72" s="10" t="s">
        <v>36</v>
      </c>
      <c r="H72" s="22"/>
    </row>
    <row r="73" spans="1:8" ht="30.75" customHeight="1">
      <c r="A73" s="2" t="s">
        <v>5</v>
      </c>
      <c r="B73" s="8" t="s">
        <v>84</v>
      </c>
      <c r="C73" s="10" t="s">
        <v>34</v>
      </c>
      <c r="D73" s="10" t="s">
        <v>14</v>
      </c>
      <c r="E73" s="10" t="s">
        <v>85</v>
      </c>
      <c r="F73" s="10" t="s">
        <v>0</v>
      </c>
      <c r="G73" s="10" t="s">
        <v>36</v>
      </c>
      <c r="H73" s="22"/>
    </row>
    <row r="74" spans="1:8" ht="31.5" customHeight="1">
      <c r="A74" s="2" t="s">
        <v>5</v>
      </c>
      <c r="B74" s="8" t="s">
        <v>86</v>
      </c>
      <c r="C74" s="10" t="s">
        <v>34</v>
      </c>
      <c r="D74" s="10" t="s">
        <v>14</v>
      </c>
      <c r="E74" s="10" t="s">
        <v>87</v>
      </c>
      <c r="F74" s="10" t="s">
        <v>0</v>
      </c>
      <c r="G74" s="10" t="s">
        <v>36</v>
      </c>
      <c r="H74" s="22"/>
    </row>
    <row r="75" spans="1:8" ht="16.5" customHeight="1">
      <c r="A75" s="2" t="s">
        <v>5</v>
      </c>
      <c r="B75" s="8" t="s">
        <v>88</v>
      </c>
      <c r="C75" s="10" t="s">
        <v>34</v>
      </c>
      <c r="D75" s="10" t="s">
        <v>14</v>
      </c>
      <c r="E75" s="10" t="s">
        <v>89</v>
      </c>
      <c r="F75" s="10" t="s">
        <v>0</v>
      </c>
      <c r="G75" s="10" t="s">
        <v>36</v>
      </c>
      <c r="H75" s="22"/>
    </row>
    <row r="76" spans="1:8" ht="31.5" customHeight="1">
      <c r="A76" s="2" t="s">
        <v>5</v>
      </c>
      <c r="B76" s="8" t="s">
        <v>50</v>
      </c>
      <c r="C76" s="10" t="s">
        <v>34</v>
      </c>
      <c r="D76" s="10" t="s">
        <v>14</v>
      </c>
      <c r="E76" s="10" t="s">
        <v>89</v>
      </c>
      <c r="F76" s="10" t="s">
        <v>51</v>
      </c>
      <c r="G76" s="10" t="s">
        <v>36</v>
      </c>
      <c r="H76" s="22"/>
    </row>
    <row r="77" spans="1:8" ht="18.75" customHeight="1">
      <c r="A77" s="2" t="s">
        <v>5</v>
      </c>
      <c r="B77" s="8" t="s">
        <v>37</v>
      </c>
      <c r="C77" s="10" t="s">
        <v>34</v>
      </c>
      <c r="D77" s="10" t="s">
        <v>16</v>
      </c>
      <c r="E77" s="10" t="s">
        <v>0</v>
      </c>
      <c r="F77" s="10" t="s">
        <v>0</v>
      </c>
      <c r="G77" s="27">
        <f>G87+G78+G84</f>
        <v>15993.3691</v>
      </c>
      <c r="H77" s="23"/>
    </row>
    <row r="78" spans="2:8" ht="32.25" customHeight="1">
      <c r="B78" s="8" t="s">
        <v>135</v>
      </c>
      <c r="C78" s="10" t="s">
        <v>34</v>
      </c>
      <c r="D78" s="10" t="s">
        <v>16</v>
      </c>
      <c r="E78" s="10">
        <v>4200000000</v>
      </c>
      <c r="F78" s="10"/>
      <c r="G78" s="27">
        <f>G81+G79</f>
        <v>9090.9091</v>
      </c>
      <c r="H78" s="23"/>
    </row>
    <row r="79" spans="2:8" ht="16.5" customHeight="1">
      <c r="B79" s="8" t="s">
        <v>156</v>
      </c>
      <c r="C79" s="10" t="s">
        <v>34</v>
      </c>
      <c r="D79" s="10" t="s">
        <v>16</v>
      </c>
      <c r="E79" s="10" t="s">
        <v>155</v>
      </c>
      <c r="F79" s="10"/>
      <c r="G79" s="27">
        <f>G80</f>
        <v>5050.50506</v>
      </c>
      <c r="H79" s="23"/>
    </row>
    <row r="80" spans="2:8" ht="32.25" customHeight="1">
      <c r="B80" s="8" t="s">
        <v>128</v>
      </c>
      <c r="C80" s="10" t="s">
        <v>34</v>
      </c>
      <c r="D80" s="10" t="s">
        <v>16</v>
      </c>
      <c r="E80" s="10" t="s">
        <v>155</v>
      </c>
      <c r="F80" s="10">
        <v>200</v>
      </c>
      <c r="G80" s="27">
        <v>5050.50506</v>
      </c>
      <c r="H80" s="23"/>
    </row>
    <row r="81" spans="2:8" ht="47.25" customHeight="1">
      <c r="B81" s="8" t="s">
        <v>138</v>
      </c>
      <c r="C81" s="10" t="s">
        <v>34</v>
      </c>
      <c r="D81" s="10" t="s">
        <v>16</v>
      </c>
      <c r="E81" s="10" t="s">
        <v>137</v>
      </c>
      <c r="F81" s="10"/>
      <c r="G81" s="27">
        <f>G82</f>
        <v>4040.40404</v>
      </c>
      <c r="H81" s="23"/>
    </row>
    <row r="82" spans="2:8" ht="31.5" customHeight="1">
      <c r="B82" s="8" t="s">
        <v>139</v>
      </c>
      <c r="C82" s="10" t="s">
        <v>34</v>
      </c>
      <c r="D82" s="10" t="s">
        <v>16</v>
      </c>
      <c r="E82" s="10" t="s">
        <v>136</v>
      </c>
      <c r="F82" s="10"/>
      <c r="G82" s="27">
        <f>G83</f>
        <v>4040.40404</v>
      </c>
      <c r="H82" s="23"/>
    </row>
    <row r="83" spans="2:8" ht="32.25" customHeight="1">
      <c r="B83" s="21" t="s">
        <v>50</v>
      </c>
      <c r="C83" s="10" t="s">
        <v>34</v>
      </c>
      <c r="D83" s="10" t="s">
        <v>16</v>
      </c>
      <c r="E83" s="10" t="s">
        <v>136</v>
      </c>
      <c r="F83" s="10">
        <v>200</v>
      </c>
      <c r="G83" s="27">
        <v>4040.40404</v>
      </c>
      <c r="H83" s="23"/>
    </row>
    <row r="84" spans="2:8" ht="64.5" customHeight="1">
      <c r="B84" s="21" t="s">
        <v>142</v>
      </c>
      <c r="C84" s="10" t="s">
        <v>34</v>
      </c>
      <c r="D84" s="10" t="s">
        <v>16</v>
      </c>
      <c r="E84" s="10">
        <v>7200000000</v>
      </c>
      <c r="F84" s="10"/>
      <c r="G84" s="27">
        <f>G85</f>
        <v>1450.589</v>
      </c>
      <c r="H84" s="23"/>
    </row>
    <row r="85" spans="2:8" ht="66" customHeight="1">
      <c r="B85" s="21" t="s">
        <v>141</v>
      </c>
      <c r="C85" s="10" t="s">
        <v>34</v>
      </c>
      <c r="D85" s="10" t="s">
        <v>16</v>
      </c>
      <c r="E85" s="10" t="s">
        <v>140</v>
      </c>
      <c r="F85" s="10"/>
      <c r="G85" s="27">
        <f>G86</f>
        <v>1450.589</v>
      </c>
      <c r="H85" s="23"/>
    </row>
    <row r="86" spans="2:8" ht="32.25" customHeight="1">
      <c r="B86" s="21" t="s">
        <v>50</v>
      </c>
      <c r="C86" s="10" t="s">
        <v>34</v>
      </c>
      <c r="D86" s="10" t="s">
        <v>16</v>
      </c>
      <c r="E86" s="10" t="s">
        <v>140</v>
      </c>
      <c r="F86" s="10">
        <v>200</v>
      </c>
      <c r="G86" s="27">
        <f>140+90+220.589+1000</f>
        <v>1450.589</v>
      </c>
      <c r="H86" s="23"/>
    </row>
    <row r="87" spans="1:8" ht="32.25" customHeight="1">
      <c r="A87" s="2" t="s">
        <v>5</v>
      </c>
      <c r="B87" s="8" t="s">
        <v>84</v>
      </c>
      <c r="C87" s="10" t="s">
        <v>34</v>
      </c>
      <c r="D87" s="10" t="s">
        <v>16</v>
      </c>
      <c r="E87" s="10" t="s">
        <v>85</v>
      </c>
      <c r="F87" s="10" t="s">
        <v>0</v>
      </c>
      <c r="G87" s="27">
        <f>G88</f>
        <v>5451.871</v>
      </c>
      <c r="H87" s="23"/>
    </row>
    <row r="88" spans="1:8" ht="18" customHeight="1">
      <c r="A88" s="2" t="s">
        <v>5</v>
      </c>
      <c r="B88" s="8" t="s">
        <v>90</v>
      </c>
      <c r="C88" s="10" t="s">
        <v>34</v>
      </c>
      <c r="D88" s="10" t="s">
        <v>16</v>
      </c>
      <c r="E88" s="10" t="s">
        <v>87</v>
      </c>
      <c r="F88" s="10" t="s">
        <v>0</v>
      </c>
      <c r="G88" s="27">
        <f>G89+G91+G93+G95+G97</f>
        <v>5451.871</v>
      </c>
      <c r="H88" s="22"/>
    </row>
    <row r="89" spans="1:8" ht="18.75" customHeight="1">
      <c r="A89" s="2" t="s">
        <v>5</v>
      </c>
      <c r="B89" s="8" t="s">
        <v>91</v>
      </c>
      <c r="C89" s="10" t="s">
        <v>34</v>
      </c>
      <c r="D89" s="10" t="s">
        <v>16</v>
      </c>
      <c r="E89" s="10" t="s">
        <v>92</v>
      </c>
      <c r="F89" s="10" t="s">
        <v>0</v>
      </c>
      <c r="G89" s="14">
        <f>G90</f>
        <v>865.852</v>
      </c>
      <c r="H89" s="22"/>
    </row>
    <row r="90" spans="1:8" ht="31.5" customHeight="1">
      <c r="A90" s="2" t="s">
        <v>5</v>
      </c>
      <c r="B90" s="21" t="s">
        <v>50</v>
      </c>
      <c r="C90" s="10" t="s">
        <v>34</v>
      </c>
      <c r="D90" s="10" t="s">
        <v>16</v>
      </c>
      <c r="E90" s="10" t="s">
        <v>92</v>
      </c>
      <c r="F90" s="10" t="s">
        <v>51</v>
      </c>
      <c r="G90" s="14">
        <v>865.852</v>
      </c>
      <c r="H90" s="22"/>
    </row>
    <row r="91" spans="1:8" ht="18.75" customHeight="1">
      <c r="A91" s="2" t="s">
        <v>5</v>
      </c>
      <c r="B91" s="8" t="s">
        <v>93</v>
      </c>
      <c r="C91" s="10" t="s">
        <v>34</v>
      </c>
      <c r="D91" s="10" t="s">
        <v>16</v>
      </c>
      <c r="E91" s="10" t="s">
        <v>94</v>
      </c>
      <c r="F91" s="10" t="s">
        <v>0</v>
      </c>
      <c r="G91" s="14">
        <f>G92</f>
        <v>235.978</v>
      </c>
      <c r="H91" s="22"/>
    </row>
    <row r="92" spans="1:8" ht="31.5" customHeight="1">
      <c r="A92" s="2" t="s">
        <v>5</v>
      </c>
      <c r="B92" s="8" t="s">
        <v>50</v>
      </c>
      <c r="C92" s="10" t="s">
        <v>34</v>
      </c>
      <c r="D92" s="10" t="s">
        <v>16</v>
      </c>
      <c r="E92" s="10" t="s">
        <v>94</v>
      </c>
      <c r="F92" s="10" t="s">
        <v>51</v>
      </c>
      <c r="G92" s="14">
        <v>235.978</v>
      </c>
      <c r="H92" s="22"/>
    </row>
    <row r="93" spans="1:8" ht="18.75" customHeight="1">
      <c r="A93" s="2" t="s">
        <v>5</v>
      </c>
      <c r="B93" s="8" t="s">
        <v>95</v>
      </c>
      <c r="C93" s="10" t="s">
        <v>34</v>
      </c>
      <c r="D93" s="10" t="s">
        <v>16</v>
      </c>
      <c r="E93" s="10" t="s">
        <v>96</v>
      </c>
      <c r="F93" s="10" t="s">
        <v>0</v>
      </c>
      <c r="G93" s="14">
        <f>G94</f>
        <v>350</v>
      </c>
      <c r="H93" s="22"/>
    </row>
    <row r="94" spans="1:8" ht="33.75" customHeight="1">
      <c r="A94" s="2" t="s">
        <v>5</v>
      </c>
      <c r="B94" s="8" t="s">
        <v>50</v>
      </c>
      <c r="C94" s="10" t="s">
        <v>34</v>
      </c>
      <c r="D94" s="10" t="s">
        <v>16</v>
      </c>
      <c r="E94" s="10" t="s">
        <v>96</v>
      </c>
      <c r="F94" s="10" t="s">
        <v>51</v>
      </c>
      <c r="G94" s="14">
        <v>350</v>
      </c>
      <c r="H94" s="22"/>
    </row>
    <row r="95" spans="1:8" ht="18.75" customHeight="1">
      <c r="A95" s="2" t="s">
        <v>5</v>
      </c>
      <c r="B95" s="8" t="s">
        <v>97</v>
      </c>
      <c r="C95" s="10" t="s">
        <v>34</v>
      </c>
      <c r="D95" s="10" t="s">
        <v>16</v>
      </c>
      <c r="E95" s="10" t="s">
        <v>98</v>
      </c>
      <c r="F95" s="10" t="s">
        <v>0</v>
      </c>
      <c r="G95" s="14">
        <f>G96</f>
        <v>2795.041</v>
      </c>
      <c r="H95" s="22"/>
    </row>
    <row r="96" spans="1:8" ht="32.25" customHeight="1">
      <c r="A96" s="2" t="s">
        <v>5</v>
      </c>
      <c r="B96" s="8" t="s">
        <v>50</v>
      </c>
      <c r="C96" s="10" t="s">
        <v>34</v>
      </c>
      <c r="D96" s="10" t="s">
        <v>16</v>
      </c>
      <c r="E96" s="10" t="s">
        <v>98</v>
      </c>
      <c r="F96" s="10" t="s">
        <v>51</v>
      </c>
      <c r="G96" s="14">
        <f>2030.441+3.5+19.1+742</f>
        <v>2795.041</v>
      </c>
      <c r="H96" s="22"/>
    </row>
    <row r="97" spans="1:8" ht="18.75" customHeight="1">
      <c r="A97" s="2" t="s">
        <v>5</v>
      </c>
      <c r="B97" s="8" t="s">
        <v>99</v>
      </c>
      <c r="C97" s="10" t="s">
        <v>34</v>
      </c>
      <c r="D97" s="10" t="s">
        <v>16</v>
      </c>
      <c r="E97" s="10" t="s">
        <v>100</v>
      </c>
      <c r="F97" s="10" t="s">
        <v>0</v>
      </c>
      <c r="G97" s="14">
        <f>G98</f>
        <v>1205</v>
      </c>
      <c r="H97" s="22"/>
    </row>
    <row r="98" spans="1:8" ht="31.5" customHeight="1">
      <c r="A98" s="2" t="s">
        <v>5</v>
      </c>
      <c r="B98" s="8" t="s">
        <v>50</v>
      </c>
      <c r="C98" s="10" t="s">
        <v>34</v>
      </c>
      <c r="D98" s="10" t="s">
        <v>16</v>
      </c>
      <c r="E98" s="10" t="s">
        <v>100</v>
      </c>
      <c r="F98" s="10" t="s">
        <v>51</v>
      </c>
      <c r="G98" s="14">
        <f>600+465+140</f>
        <v>1205</v>
      </c>
      <c r="H98" s="22"/>
    </row>
    <row r="99" spans="1:8" ht="18.75" customHeight="1">
      <c r="A99" s="2" t="s">
        <v>5</v>
      </c>
      <c r="B99" s="8" t="s">
        <v>38</v>
      </c>
      <c r="C99" s="10" t="s">
        <v>29</v>
      </c>
      <c r="D99" s="10" t="s">
        <v>0</v>
      </c>
      <c r="E99" s="10" t="s">
        <v>0</v>
      </c>
      <c r="F99" s="10" t="s">
        <v>0</v>
      </c>
      <c r="G99" s="14">
        <f>G100</f>
        <v>4531.297</v>
      </c>
      <c r="H99" s="22"/>
    </row>
    <row r="100" spans="1:8" ht="18.75" customHeight="1">
      <c r="A100" s="2" t="s">
        <v>5</v>
      </c>
      <c r="B100" s="8" t="s">
        <v>39</v>
      </c>
      <c r="C100" s="10" t="s">
        <v>29</v>
      </c>
      <c r="D100" s="10" t="s">
        <v>14</v>
      </c>
      <c r="E100" s="10" t="s">
        <v>0</v>
      </c>
      <c r="F100" s="10" t="s">
        <v>0</v>
      </c>
      <c r="G100" s="14">
        <f>G101</f>
        <v>4531.297</v>
      </c>
      <c r="H100" s="22"/>
    </row>
    <row r="101" spans="1:8" ht="47.25" customHeight="1">
      <c r="A101" s="2" t="s">
        <v>5</v>
      </c>
      <c r="B101" s="8" t="s">
        <v>101</v>
      </c>
      <c r="C101" s="10" t="s">
        <v>29</v>
      </c>
      <c r="D101" s="10" t="s">
        <v>14</v>
      </c>
      <c r="E101" s="10" t="s">
        <v>102</v>
      </c>
      <c r="F101" s="10" t="s">
        <v>0</v>
      </c>
      <c r="G101" s="14">
        <f>G102</f>
        <v>4531.297</v>
      </c>
      <c r="H101" s="22"/>
    </row>
    <row r="102" spans="1:8" ht="16.5" customHeight="1">
      <c r="A102" s="2" t="s">
        <v>5</v>
      </c>
      <c r="B102" s="8" t="s">
        <v>103</v>
      </c>
      <c r="C102" s="10" t="s">
        <v>29</v>
      </c>
      <c r="D102" s="10" t="s">
        <v>14</v>
      </c>
      <c r="E102" s="10" t="s">
        <v>104</v>
      </c>
      <c r="F102" s="10" t="s">
        <v>0</v>
      </c>
      <c r="G102" s="14">
        <f>G103</f>
        <v>4531.297</v>
      </c>
      <c r="H102" s="22"/>
    </row>
    <row r="103" spans="1:8" ht="96.75" customHeight="1">
      <c r="A103" s="2" t="s">
        <v>5</v>
      </c>
      <c r="B103" s="8" t="s">
        <v>105</v>
      </c>
      <c r="C103" s="10" t="s">
        <v>29</v>
      </c>
      <c r="D103" s="10" t="s">
        <v>14</v>
      </c>
      <c r="E103" s="10" t="s">
        <v>106</v>
      </c>
      <c r="F103" s="10" t="s">
        <v>0</v>
      </c>
      <c r="G103" s="14">
        <f>G104</f>
        <v>4531.297</v>
      </c>
      <c r="H103" s="22"/>
    </row>
    <row r="104" spans="1:8" ht="18.75" customHeight="1">
      <c r="A104" s="2" t="s">
        <v>5</v>
      </c>
      <c r="B104" s="8" t="s">
        <v>107</v>
      </c>
      <c r="C104" s="10" t="s">
        <v>29</v>
      </c>
      <c r="D104" s="10" t="s">
        <v>14</v>
      </c>
      <c r="E104" s="10" t="s">
        <v>106</v>
      </c>
      <c r="F104" s="10" t="s">
        <v>108</v>
      </c>
      <c r="G104" s="14">
        <v>4531.297</v>
      </c>
      <c r="H104" s="22"/>
    </row>
    <row r="105" spans="1:8" ht="18.75" customHeight="1">
      <c r="A105" s="2" t="s">
        <v>5</v>
      </c>
      <c r="B105" s="8" t="s">
        <v>40</v>
      </c>
      <c r="C105" s="10" t="s">
        <v>20</v>
      </c>
      <c r="D105" s="10" t="s">
        <v>0</v>
      </c>
      <c r="E105" s="10" t="s">
        <v>0</v>
      </c>
      <c r="F105" s="10" t="s">
        <v>0</v>
      </c>
      <c r="G105" s="14">
        <f>G106</f>
        <v>120</v>
      </c>
      <c r="H105" s="22"/>
    </row>
    <row r="106" spans="1:8" ht="18.75" customHeight="1">
      <c r="A106" s="2" t="s">
        <v>5</v>
      </c>
      <c r="B106" s="8" t="s">
        <v>41</v>
      </c>
      <c r="C106" s="10" t="s">
        <v>20</v>
      </c>
      <c r="D106" s="10" t="s">
        <v>14</v>
      </c>
      <c r="E106" s="10" t="s">
        <v>0</v>
      </c>
      <c r="F106" s="10" t="s">
        <v>0</v>
      </c>
      <c r="G106" s="14">
        <f>G107</f>
        <v>120</v>
      </c>
      <c r="H106" s="22"/>
    </row>
    <row r="107" spans="1:8" ht="18.75" customHeight="1">
      <c r="A107" s="2" t="s">
        <v>5</v>
      </c>
      <c r="B107" s="8" t="s">
        <v>109</v>
      </c>
      <c r="C107" s="10" t="s">
        <v>20</v>
      </c>
      <c r="D107" s="10" t="s">
        <v>14</v>
      </c>
      <c r="E107" s="10" t="s">
        <v>110</v>
      </c>
      <c r="F107" s="10" t="s">
        <v>0</v>
      </c>
      <c r="G107" s="14">
        <f>G108</f>
        <v>120</v>
      </c>
      <c r="H107" s="22"/>
    </row>
    <row r="108" spans="1:8" ht="31.5" customHeight="1">
      <c r="A108" s="2" t="s">
        <v>5</v>
      </c>
      <c r="B108" s="8" t="s">
        <v>111</v>
      </c>
      <c r="C108" s="10" t="s">
        <v>20</v>
      </c>
      <c r="D108" s="10" t="s">
        <v>14</v>
      </c>
      <c r="E108" s="10" t="s">
        <v>112</v>
      </c>
      <c r="F108" s="10" t="s">
        <v>0</v>
      </c>
      <c r="G108" s="14">
        <f>G109</f>
        <v>120</v>
      </c>
      <c r="H108" s="22"/>
    </row>
    <row r="109" spans="1:8" ht="30.75" customHeight="1">
      <c r="A109" s="2" t="s">
        <v>5</v>
      </c>
      <c r="B109" s="8" t="s">
        <v>113</v>
      </c>
      <c r="C109" s="10" t="s">
        <v>20</v>
      </c>
      <c r="D109" s="10" t="s">
        <v>14</v>
      </c>
      <c r="E109" s="10" t="s">
        <v>114</v>
      </c>
      <c r="F109" s="10" t="s">
        <v>0</v>
      </c>
      <c r="G109" s="14">
        <f>G110</f>
        <v>120</v>
      </c>
      <c r="H109" s="22"/>
    </row>
    <row r="110" spans="1:8" ht="31.5" customHeight="1">
      <c r="A110" s="2" t="s">
        <v>5</v>
      </c>
      <c r="B110" s="8" t="s">
        <v>50</v>
      </c>
      <c r="C110" s="10" t="s">
        <v>20</v>
      </c>
      <c r="D110" s="10" t="s">
        <v>14</v>
      </c>
      <c r="E110" s="10" t="s">
        <v>114</v>
      </c>
      <c r="F110" s="10" t="s">
        <v>51</v>
      </c>
      <c r="G110" s="14">
        <v>120</v>
      </c>
      <c r="H110" s="22"/>
    </row>
    <row r="111" ht="18.75" customHeight="1">
      <c r="B111" s="4" t="s">
        <v>0</v>
      </c>
    </row>
  </sheetData>
  <sheetProtection/>
  <mergeCells count="4">
    <mergeCell ref="D1:G1"/>
    <mergeCell ref="D2:G2"/>
    <mergeCell ref="D3:G3"/>
    <mergeCell ref="B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Бухгалтер №1</cp:lastModifiedBy>
  <cp:lastPrinted>2021-09-30T08:43:10Z</cp:lastPrinted>
  <dcterms:created xsi:type="dcterms:W3CDTF">2019-08-09T09:20:32Z</dcterms:created>
  <dcterms:modified xsi:type="dcterms:W3CDTF">2021-09-30T08:43:11Z</dcterms:modified>
  <cp:category/>
  <cp:version/>
  <cp:contentType/>
  <cp:contentStatus/>
</cp:coreProperties>
</file>