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Расходы (2)" sheetId="3" r:id="rId3"/>
    <sheet name="Источники" sheetId="4" r:id="rId4"/>
  </sheets>
  <definedNames>
    <definedName name="__bookmark_1" localSheetId="2">'Доходы'!#REF!</definedName>
    <definedName name="__bookmark_1">'Доходы'!#REF!</definedName>
    <definedName name="__bookmark_2">'Доходы'!$A$8:$E$44</definedName>
    <definedName name="__bookmark_4" localSheetId="2">'Расходы (2)'!$A$1:$F$27</definedName>
    <definedName name="__bookmark_4">'Расходы'!$A$1:$E$107</definedName>
    <definedName name="__bookmark_6">'Источники'!$A$6:$D$26</definedName>
    <definedName name="__bookmark_7">'Источники'!#REF!</definedName>
    <definedName name="_xlnm.Print_Titles" localSheetId="0">'Доходы'!$8:$9</definedName>
    <definedName name="_xlnm.Print_Titles" localSheetId="3">'Источники'!$6:$9</definedName>
    <definedName name="_xlnm.Print_Titles" localSheetId="1">'Расходы'!$1:$4</definedName>
    <definedName name="_xlnm.Print_Titles" localSheetId="2">'Расходы (2)'!$1:$4</definedName>
  </definedNames>
  <calcPr fullCalcOnLoad="1"/>
</workbook>
</file>

<file path=xl/sharedStrings.xml><?xml version="1.0" encoding="utf-8"?>
<sst xmlns="http://schemas.openxmlformats.org/spreadsheetml/2006/main" count="396" uniqueCount="290">
  <si>
    <t>Администрация Родинского сельсовета Родинского района Алтайского края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</si>
  <si>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</si>
  <si>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</si>
  <si>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</si>
  <si>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</si>
  <si>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</si>
  <si>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</si>
  <si>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</si>
  <si>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</si>
  <si>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</si>
  <si>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</si>
  <si>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</si>
  <si>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</si>
  <si>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</si>
  <si>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</si>
  <si>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</si>
  <si>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</si>
  <si>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</si>
  <si>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</si>
  <si>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</si>
  <si>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</si>
  <si>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</si>
  <si>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</si>
  <si>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</si>
  <si>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</si>
  <si>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</si>
  <si>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</si>
  <si>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</si>
  <si>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</si>
  <si>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</si>
  <si>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</si>
  <si>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</si>
  <si>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</si>
  <si>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</si>
  <si>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</si>
  <si>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</si>
  <si>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</si>
  <si>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</si>
  <si>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</si>
  <si>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</si>
  <si>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</si>
  <si>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</si>
  <si>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</si>
  <si>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</si>
  <si>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</si>
  <si>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</si>
  <si>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</si>
  <si>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</si>
  <si>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</si>
  <si>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</si>
  <si>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</si>
  <si>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</si>
  <si>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</si>
  <si>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</si>
  <si>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</si>
  <si>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</si>
  <si>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</si>
  <si>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</si>
  <si>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</si>
  <si>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</si>
  <si>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</si>
  <si>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</si>
  <si>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</si>
  <si>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</si>
  <si>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</si>
  <si>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</si>
  <si>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</si>
  <si>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</si>
  <si>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</si>
  <si>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</si>
  <si>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</si>
  <si>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</si>
  <si>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</si>
  <si>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Код расхода по бюджетной классификации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</si>
  <si>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</si>
  <si>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</si>
  <si>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</si>
  <si>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</si>
  <si>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000 0103 0100000000 000</t>
  </si>
  <si>
    <t>Расходы на обеспечение деятельности органов местного самоуправления</t>
  </si>
  <si>
    <t>000 0103 0120000000 000</t>
  </si>
  <si>
    <t>Центральный аппарат органов местного самоуправления</t>
  </si>
  <si>
    <t>000 0103 0120010110 000</t>
  </si>
  <si>
    <t>Закупка товаров, работ и услуг для обеспечения государственных (муниципальных) нужд</t>
  </si>
  <si>
    <t>000 0103 0120010110 200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</si>
  <si>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</si>
  <si>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</si>
  <si>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</si>
  <si>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000 0104 0120000000 000</t>
  </si>
  <si>
    <t>000 0104 0120010110 000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</si>
  <si>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</si>
  <si>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000 0104 0120010110 100</t>
  </si>
  <si>
    <t>000 0104 0120010110 200</t>
  </si>
  <si>
    <t>Иные бюджетные ассигнования</t>
  </si>
  <si>
    <t>000 0104 0120010110 800</t>
  </si>
  <si>
    <t>Уплата налогов, сборов и иных платежей</t>
  </si>
  <si>
    <t>000 0104 0120010110 850</t>
  </si>
  <si>
    <t>Глава местной администрации (исполнительно-распорядительного органа муниципального образования)</t>
  </si>
  <si>
    <t>000 0104 0120010130 000</t>
  </si>
  <si>
    <t>000 0104 0120010130 100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</si>
  <si>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</si>
  <si>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</si>
  <si>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 общего характера бюджетам субъектов Российской Федерации и муниципальных образований</t>
  </si>
  <si>
    <t>000 0106 9800000000 000</t>
  </si>
  <si>
    <t>Иные межбюджетные трансферты общего характера</t>
  </si>
  <si>
    <t>000 0106 9850000000 000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</si>
  <si>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</si>
  <si>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000 0106 9850060510 000</t>
  </si>
  <si>
    <t>Межбюджетные трансферты</t>
  </si>
  <si>
    <t>000 0106 9850060510 500</t>
  </si>
  <si>
    <t>Резервные фонды</t>
  </si>
  <si>
    <t>000 0111 0000000000 000</t>
  </si>
  <si>
    <t>Иные расходы органов государственной власти субъектов Российской Федерации и органов местного самоуправления</t>
  </si>
  <si>
    <t>000 0111 9900000000 000</t>
  </si>
  <si>
    <t>000 0111 9910000000 000</t>
  </si>
  <si>
    <t>Резервные фонды местных администраций</t>
  </si>
  <si>
    <t>000 0111 9910014100 000</t>
  </si>
  <si>
    <t>000 0111 9910014100 800</t>
  </si>
  <si>
    <t>Другие общегосударственные вопросы</t>
  </si>
  <si>
    <t>000 0113 0100000000 000</t>
  </si>
  <si>
    <t>Руководство и управление в сфере установленных функций</t>
  </si>
  <si>
    <t>Функционирование административных комиссий</t>
  </si>
  <si>
    <t>000 0113 0140070060 000</t>
  </si>
  <si>
    <t>000 0113 0140070060 200</t>
  </si>
  <si>
    <t>Иные вопросы в области национальной экономики</t>
  </si>
  <si>
    <t>000 0113 9100000000 000</t>
  </si>
  <si>
    <t>Мероприятия по стимулированию инвестиционной активности</t>
  </si>
  <si>
    <t>000 0113 9110000000 000</t>
  </si>
  <si>
    <t>Оценка недвижимости, признание прав и регулирование отношений по государственной собственности</t>
  </si>
  <si>
    <t>000 0113 9110017380 000</t>
  </si>
  <si>
    <t>000 0113 9110017380 200</t>
  </si>
  <si>
    <t>000 0113 9900000000 000</t>
  </si>
  <si>
    <t>Расходы на выполнение других обязательств государства</t>
  </si>
  <si>
    <t>000 0113 9990000000 000</t>
  </si>
  <si>
    <t>Прочие выплаты по обязательствам государства</t>
  </si>
  <si>
    <t>000 0113 9990014710 000</t>
  </si>
  <si>
    <t>000 0113 9990014710 200</t>
  </si>
  <si>
    <t>000 0113 9990014710 800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</si>
  <si>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</si>
  <si>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</si>
  <si>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</si>
  <si>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</si>
  <si>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000 0203 0100000000 000</t>
  </si>
  <si>
    <t>000 0203 0140000000 000</t>
  </si>
  <si>
    <t>Осуществление первичного воинского учета на территориях, где отсутствуют военные комиссариаты</t>
  </si>
  <si>
    <t>000 0203 0140051180 000</t>
  </si>
  <si>
    <t>000 0203 0140051180 100</t>
  </si>
  <si>
    <t>000 0203 0140051180 200</t>
  </si>
  <si>
    <t>НАЦИОНАЛЬНАЯ ЭКОНОМИКА</t>
  </si>
  <si>
    <t>000 0400 0000000000 000</t>
  </si>
  <si>
    <t>Транспорт</t>
  </si>
  <si>
    <t>000 0408 0000000000 000</t>
  </si>
  <si>
    <t>000 0408 9100000000 000</t>
  </si>
  <si>
    <t>Мероприятия в сфере транспорта и дорожного хозяйства</t>
  </si>
  <si>
    <t>000 0408 9120000000 000</t>
  </si>
  <si>
    <t>Отдельные мероприятия в других видах транспорта</t>
  </si>
  <si>
    <t>000 0408 9120017230 000</t>
  </si>
  <si>
    <t>000 0408 9120017230 200</t>
  </si>
  <si>
    <t>Дорожное хозяйство (дорожные фонды)</t>
  </si>
  <si>
    <t>000 0409 0000000000 000</t>
  </si>
  <si>
    <t>Долгосрочная целевая программа "Развитие авиационного комплекса Алтайского края" на 2011-2014 годы</t>
  </si>
  <si>
    <t>000 0409 1700000000 000</t>
  </si>
  <si>
    <t>Субсидии на содержание, ремонт, реконструкцию и строительство автомобильных дорог, явяляющихся муниципальной собственностью</t>
  </si>
  <si>
    <t>000 0409 1720067270 000</t>
  </si>
  <si>
    <t>000 0409 1720067270 200</t>
  </si>
  <si>
    <t>Субсидия на капитальный ремонт автомобильных дорог согласно распоряж Админ. АК № 63-р от 15.03.2016</t>
  </si>
  <si>
    <t>000 0409 17200S1030 000</t>
  </si>
  <si>
    <t>000 0409 17200S1030 200</t>
  </si>
  <si>
    <t>ЖИЛИЩНО-КОММУНАЛЬНОЕ ХОЗЯЙСТВО</t>
  </si>
  <si>
    <t>000 0500 0000000000 000</t>
  </si>
  <si>
    <t>Жилищное хозяйство</t>
  </si>
  <si>
    <t>000 0501 0000000000 000</t>
  </si>
  <si>
    <t>Иные вопросы в области жилищно-коммунального хозяйства</t>
  </si>
  <si>
    <t>000 0501 9200000000 000</t>
  </si>
  <si>
    <t>Иные расходы в области жилищно-коммунального хозяйства</t>
  </si>
  <si>
    <t>000 0501 9290000000 000</t>
  </si>
  <si>
    <t>Мероприятия в области жилищного хозяйства</t>
  </si>
  <si>
    <t>000 0501 9290018020 000</t>
  </si>
  <si>
    <t>000 0501 9290018020 200</t>
  </si>
  <si>
    <t>Благоустройство</t>
  </si>
  <si>
    <t>000 0503 0000000000 000</t>
  </si>
  <si>
    <t>Ведомственная целевая программа "Губернаторская программа подготовки профессиональных кадров для сферы малого и среднего предпринимательства Алтайского края в 2013-2016 годах"</t>
  </si>
  <si>
    <t>000 0503 4200000000 000</t>
  </si>
  <si>
    <t>Расходы на реализацию программ формирования современной городской среды</t>
  </si>
  <si>
    <t>000 0503 420F255550 000</t>
  </si>
  <si>
    <t>000 0503 420F255550 200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</si>
  <si>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</si>
  <si>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000 0503 7200000000 000</t>
  </si>
  <si>
    <t>Подпрограмма "Повышение эффективности бюджетных расходов в Алтайском крае"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</si>
  <si>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000 0503 7220000000 000</t>
  </si>
  <si>
    <t>Софинансирование реализации проектов развития (создания) общественной инфраструктуры, основанных на местных инициативах</t>
  </si>
  <si>
    <t>000 0503 72200S0260 000</t>
  </si>
  <si>
    <t>000 0503 72200S0260 200</t>
  </si>
  <si>
    <t>000 0503 9200000000 000</t>
  </si>
  <si>
    <t>000 0503 9290000000 000</t>
  </si>
  <si>
    <t>Уличное освещение</t>
  </si>
  <si>
    <t>000 0503 9290018050 000</t>
  </si>
  <si>
    <t>000 0503 9290018050 200</t>
  </si>
  <si>
    <t>Озеленение</t>
  </si>
  <si>
    <t>000 0503 9290018060 000</t>
  </si>
  <si>
    <t>000 0503 9290018060 200</t>
  </si>
  <si>
    <t>Организация и содержание мест захоронения</t>
  </si>
  <si>
    <t>000 0503 9290018070 000</t>
  </si>
  <si>
    <t>000 0503 9290018070 200</t>
  </si>
  <si>
    <t>Прочие мероприятия по благоустройству городских округов и поселений</t>
  </si>
  <si>
    <t>000 0503 9290018080 000</t>
  </si>
  <si>
    <t>000 0503 9290018080 200</t>
  </si>
  <si>
    <t>Сбор и удаление твердых отходов</t>
  </si>
  <si>
    <t>000 0503 9290018090 000</t>
  </si>
  <si>
    <t>000 0503 9290018090 200</t>
  </si>
  <si>
    <t>КУЛЬТУРА, КИНЕМАТОГРАФИЯ</t>
  </si>
  <si>
    <t>000 0800 0000000000 000</t>
  </si>
  <si>
    <t>Культура</t>
  </si>
  <si>
    <t>000 0801 0000000000 000</t>
  </si>
  <si>
    <t>000 0801 9800000000 000</t>
  </si>
  <si>
    <t>000 0801 9850000000 000</t>
  </si>
  <si>
    <t>000 0801 9850060510 000</t>
  </si>
  <si>
    <t>000 0801 9850060510 500</t>
  </si>
  <si>
    <t>ФИЗИЧЕСКАЯ КУЛЬТУРА И СПОРТ</t>
  </si>
  <si>
    <t>000 1100 0000000000 000</t>
  </si>
  <si>
    <t>Массовый спорт</t>
  </si>
  <si>
    <t>000 1102 0000000000 000</t>
  </si>
  <si>
    <t>Иные вопросы в отраслях социальной сферы</t>
  </si>
  <si>
    <t>000 1102 9000000000 000</t>
  </si>
  <si>
    <t>Иные вопросы в сфере здравоохранения, физической культуры и спорта</t>
  </si>
  <si>
    <t>000 1102 9030000000 000</t>
  </si>
  <si>
    <t>Мероприятия в области здравоохранения, спорта и физической культуры, туризма</t>
  </si>
  <si>
    <t>000 1102 9030016670 000</t>
  </si>
  <si>
    <t>000 1102 9030016670 200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</si>
  <si>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</si>
  <si>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</si>
  <si>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</si>
  <si>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</si>
  <si>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</si>
  <si>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</si>
  <si>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</si>
  <si>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</si>
  <si>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</si>
  <si>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</si>
  <si>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</si>
  <si>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</si>
  <si>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</si>
  <si>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</si>
  <si>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</si>
  <si>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</si>
  <si>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</si>
  <si>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</si>
  <si>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</si>
  <si>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</si>
  <si>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</si>
  <si>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</si>
  <si>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</si>
  <si>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Приложение 1 к </t>
  </si>
  <si>
    <t>тыс.руб.</t>
  </si>
  <si>
    <t>% исполнения</t>
  </si>
  <si>
    <t>303 0100 0000000000 000</t>
  </si>
  <si>
    <t>303 0113 0000000000 000</t>
  </si>
  <si>
    <t>Источники финансирования дефицита бюджета поселения по кодам классификации источников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</si>
  <si>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</si>
  <si>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</si>
  <si>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303 01030100000000700</t>
  </si>
  <si>
    <t>303 01030100100000710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</si>
  <si>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</si>
  <si>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303 01030100000000800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</si>
  <si>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</si>
  <si>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303 01030100100000810</t>
  </si>
  <si>
    <t>Рз</t>
  </si>
  <si>
    <t>ПР</t>
  </si>
  <si>
    <t>01</t>
  </si>
  <si>
    <t>00</t>
  </si>
  <si>
    <t>04</t>
  </si>
  <si>
    <t>03</t>
  </si>
  <si>
    <t>06</t>
  </si>
  <si>
    <t>11</t>
  </si>
  <si>
    <t>13</t>
  </si>
  <si>
    <t>02</t>
  </si>
  <si>
    <t>08</t>
  </si>
  <si>
    <t>09</t>
  </si>
  <si>
    <t>05</t>
  </si>
  <si>
    <t xml:space="preserve">Исполнение бюджета поселения по доходам в разрезе кодов доходов по бюджетной классификации за 2020 год
</t>
  </si>
  <si>
    <t>Родинского сельского</t>
  </si>
  <si>
    <t>Совета депутатов</t>
  </si>
  <si>
    <t xml:space="preserve">Исполнение бюджета поселения по расходам  
в разрезе ведомственной структуры расходов бюджетов за 2020 год
</t>
  </si>
  <si>
    <t>Исполнение бюджета поселения по расходам  в разрезе разделов и подразделов классификации расходов бюджетов за 2020 год</t>
  </si>
  <si>
    <t xml:space="preserve">Приложение 2 к </t>
  </si>
  <si>
    <t xml:space="preserve">Приложение 3 к </t>
  </si>
  <si>
    <t xml:space="preserve">Приложение 4 к </t>
  </si>
  <si>
    <t xml:space="preserve"> решению</t>
  </si>
  <si>
    <t>от 18.03.2021 №5</t>
  </si>
  <si>
    <t>решению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</si>
</sst>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&quot;###,##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&quot;&quot;###,##0.000"/>
    <numFmt numFmtId="188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174" fontId="4" fillId="0" borderId="16" xfId="0" applyNumberFormat="1" applyFont="1" applyBorder="1" applyAlignment="1">
      <alignment horizontal="right" wrapText="1"/>
    </xf>
    <xf numFmtId="175" fontId="4" fillId="0" borderId="17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175" fontId="4" fillId="0" borderId="19" xfId="0" applyNumberFormat="1" applyFont="1" applyBorder="1" applyAlignment="1">
      <alignment horizontal="right" wrapText="1"/>
    </xf>
    <xf numFmtId="175" fontId="4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49" fontId="4" fillId="0" borderId="21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175" fontId="4" fillId="0" borderId="18" xfId="0" applyNumberFormat="1" applyFont="1" applyBorder="1" applyAlignment="1">
      <alignment horizontal="right" wrapText="1"/>
    </xf>
    <xf numFmtId="175" fontId="4" fillId="0" borderId="16" xfId="0" applyNumberFormat="1" applyFont="1" applyBorder="1" applyAlignment="1">
      <alignment horizontal="right" wrapText="1"/>
    </xf>
    <xf numFmtId="188" fontId="4" fillId="0" borderId="12" xfId="0" applyNumberFormat="1" applyFont="1" applyBorder="1" applyAlignment="1">
      <alignment horizontal="right" wrapText="1"/>
    </xf>
    <xf numFmtId="188" fontId="4" fillId="0" borderId="16" xfId="0" applyNumberFormat="1" applyFont="1" applyBorder="1" applyAlignment="1">
      <alignment horizontal="right" wrapText="1"/>
    </xf>
    <xf numFmtId="188" fontId="4" fillId="0" borderId="2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5.421875" style="0" customWidth="1"/>
    <col min="2" max="2" width="24.8515625" style="0" customWidth="1"/>
    <col min="3" max="3" width="12.57421875" style="0" customWidth="1"/>
    <col min="4" max="4" width="13.140625" style="0" customWidth="1"/>
    <col min="5" max="5" width="8.8515625" style="0" customWidth="1"/>
  </cols>
  <sheetData>
    <row r="1" spans="1:5" ht="15.75">
      <c r="A1" s="4"/>
      <c r="B1" s="4"/>
      <c r="C1" s="4" t="s">
        <v>252</v>
      </c>
      <c r="D1" s="4"/>
      <c r="E1" s="4"/>
    </row>
    <row r="2" spans="1:5" ht="15.75">
      <c r="A2" s="4"/>
      <c r="B2" s="4"/>
      <c r="C2" s="4" t="s">
        <v>287</v>
      </c>
      <c r="D2" s="4"/>
      <c r="E2" s="4"/>
    </row>
    <row r="3" spans="1:5" ht="15.75">
      <c r="A3" s="4"/>
      <c r="B3" s="4"/>
      <c r="C3" s="4" t="s">
        <v>280</v>
      </c>
      <c r="D3" s="4"/>
      <c r="E3" s="4"/>
    </row>
    <row r="4" spans="1:5" ht="15.75">
      <c r="A4" s="4"/>
      <c r="B4" s="4"/>
      <c r="C4" s="4" t="s">
        <v>281</v>
      </c>
      <c r="D4" s="4"/>
      <c r="E4" s="4"/>
    </row>
    <row r="5" spans="1:5" ht="15.75">
      <c r="A5" s="4"/>
      <c r="B5" s="4"/>
      <c r="C5" s="4" t="s">
        <v>288</v>
      </c>
      <c r="D5" s="4"/>
      <c r="E5" s="4"/>
    </row>
    <row r="6" spans="1:5" ht="58.5" customHeight="1">
      <c r="A6" s="43" t="s">
        <v>279</v>
      </c>
      <c r="B6" s="44"/>
      <c r="C6" s="44"/>
      <c r="D6" s="44"/>
      <c r="E6" s="4"/>
    </row>
    <row r="7" spans="1:5" ht="18" customHeight="1">
      <c r="A7" s="17"/>
      <c r="B7" s="17"/>
      <c r="C7" s="17"/>
      <c r="D7" s="4"/>
      <c r="E7" s="17" t="s">
        <v>253</v>
      </c>
    </row>
    <row r="8" spans="1:5" ht="67.5" customHeight="1">
      <c r="A8" s="18" t="s">
        <v>1</v>
      </c>
      <c r="B8" s="18" t="s">
        <v>2</v>
      </c>
      <c r="C8" s="18" t="s">
        <v>3</v>
      </c>
      <c r="D8" s="18" t="s">
        <v>4</v>
      </c>
      <c r="E8" s="18" t="s">
        <v>254</v>
      </c>
    </row>
    <row r="9" spans="1:5" ht="16.5" thickBot="1">
      <c r="A9" s="18" t="s">
        <v>5</v>
      </c>
      <c r="B9" s="19">
        <v>2</v>
      </c>
      <c r="C9" s="19">
        <v>3</v>
      </c>
      <c r="D9" s="19">
        <v>4</v>
      </c>
      <c r="E9" s="19">
        <v>5</v>
      </c>
    </row>
    <row r="10" spans="1:5" ht="15.75">
      <c r="A10" s="24" t="s">
        <v>6</v>
      </c>
      <c r="B10" s="25" t="s">
        <v>7</v>
      </c>
      <c r="C10" s="38">
        <f>C12+C26</f>
        <v>27221.469999999998</v>
      </c>
      <c r="D10" s="38">
        <f>D12+D26</f>
        <v>27725.789999999997</v>
      </c>
      <c r="E10" s="26">
        <f>D10/C10*100</f>
        <v>101.85265527541311</v>
      </c>
    </row>
    <row r="11" spans="1:5" ht="15.75">
      <c r="A11" s="16" t="s">
        <v>8</v>
      </c>
      <c r="B11" s="15"/>
      <c r="C11" s="27"/>
      <c r="D11" s="27"/>
      <c r="E11" s="27"/>
    </row>
    <row r="12" spans="1:5" ht="18" customHeight="1">
      <c r="A12" s="16" t="s">
        <v>9</v>
      </c>
      <c r="B12" s="15" t="s">
        <v>10</v>
      </c>
      <c r="C12" s="27">
        <f>C13+C15+C17+C22+C24</f>
        <v>9712.7</v>
      </c>
      <c r="D12" s="27">
        <f>D13+D15+D17+D22+D24</f>
        <v>10217.02</v>
      </c>
      <c r="E12" s="27">
        <f aca="true" t="shared" si="0" ref="E12:E43">D12/C12*100</f>
        <v>105.19237699094998</v>
      </c>
    </row>
    <row r="13" spans="1:5" ht="16.5" customHeight="1">
      <c r="A13" s="16" t="s">
        <v>11</v>
      </c>
      <c r="B13" s="15" t="s">
        <v>12</v>
      </c>
      <c r="C13" s="27">
        <f>C14</f>
        <v>1160</v>
      </c>
      <c r="D13" s="27">
        <f>D14</f>
        <v>1248.37</v>
      </c>
      <c r="E13" s="27">
        <f t="shared" si="0"/>
        <v>107.61810344827585</v>
      </c>
    </row>
    <row r="14" spans="1:5" ht="18" customHeight="1">
      <c r="A14" s="20" t="s">
        <v>13</v>
      </c>
      <c r="B14" s="21" t="s">
        <v>14</v>
      </c>
      <c r="C14" s="39">
        <v>1160</v>
      </c>
      <c r="D14" s="39">
        <v>1248.37</v>
      </c>
      <c r="E14" s="23">
        <f t="shared" si="0"/>
        <v>107.61810344827585</v>
      </c>
    </row>
    <row r="15" spans="1:5" ht="16.5" customHeight="1">
      <c r="A15" s="20" t="s">
        <v>15</v>
      </c>
      <c r="B15" s="21" t="s">
        <v>16</v>
      </c>
      <c r="C15" s="39">
        <f>C16</f>
        <v>788</v>
      </c>
      <c r="D15" s="39">
        <f>D16</f>
        <v>756.65</v>
      </c>
      <c r="E15" s="23">
        <f t="shared" si="0"/>
        <v>96.0215736040609</v>
      </c>
    </row>
    <row r="16" spans="1:5" ht="15.75" customHeight="1">
      <c r="A16" s="20" t="s">
        <v>17</v>
      </c>
      <c r="B16" s="21" t="s">
        <v>18</v>
      </c>
      <c r="C16" s="39">
        <v>788</v>
      </c>
      <c r="D16" s="39">
        <v>756.65</v>
      </c>
      <c r="E16" s="23">
        <f t="shared" si="0"/>
        <v>96.0215736040609</v>
      </c>
    </row>
    <row r="17" spans="1:5" ht="18" customHeight="1">
      <c r="A17" s="20" t="s">
        <v>19</v>
      </c>
      <c r="B17" s="21" t="s">
        <v>20</v>
      </c>
      <c r="C17" s="39">
        <f>C18+C19</f>
        <v>7735</v>
      </c>
      <c r="D17" s="39">
        <f>D18+D19</f>
        <v>8182.3</v>
      </c>
      <c r="E17" s="23">
        <f t="shared" si="0"/>
        <v>105.78280542986424</v>
      </c>
    </row>
    <row r="18" spans="1:5" ht="15.75" customHeight="1">
      <c r="A18" s="20" t="s">
        <v>21</v>
      </c>
      <c r="B18" s="21" t="s">
        <v>22</v>
      </c>
      <c r="C18" s="39">
        <v>2156</v>
      </c>
      <c r="D18" s="39">
        <v>2762.5</v>
      </c>
      <c r="E18" s="23">
        <f t="shared" si="0"/>
        <v>128.13079777365493</v>
      </c>
    </row>
    <row r="19" spans="1:5" ht="15.75">
      <c r="A19" s="20" t="s">
        <v>23</v>
      </c>
      <c r="B19" s="21" t="s">
        <v>24</v>
      </c>
      <c r="C19" s="39">
        <f>C20+C21</f>
        <v>5579</v>
      </c>
      <c r="D19" s="39">
        <f>D20+D21</f>
        <v>5419.8</v>
      </c>
      <c r="E19" s="23">
        <f t="shared" si="0"/>
        <v>97.14644201469798</v>
      </c>
    </row>
    <row r="20" spans="1:5" ht="15.75">
      <c r="A20" s="20" t="s">
        <v>25</v>
      </c>
      <c r="B20" s="21" t="s">
        <v>26</v>
      </c>
      <c r="C20" s="39">
        <v>2491</v>
      </c>
      <c r="D20" s="39">
        <v>2482.8</v>
      </c>
      <c r="E20" s="23">
        <f t="shared" si="0"/>
        <v>99.67081493376155</v>
      </c>
    </row>
    <row r="21" spans="1:5" ht="15.75">
      <c r="A21" s="20" t="s">
        <v>27</v>
      </c>
      <c r="B21" s="21" t="s">
        <v>28</v>
      </c>
      <c r="C21" s="39">
        <v>3088</v>
      </c>
      <c r="D21" s="39">
        <v>2937</v>
      </c>
      <c r="E21" s="23">
        <f t="shared" si="0"/>
        <v>95.11010362694302</v>
      </c>
    </row>
    <row r="22" spans="1:5" ht="47.25">
      <c r="A22" s="20" t="s">
        <v>29</v>
      </c>
      <c r="B22" s="21" t="s">
        <v>30</v>
      </c>
      <c r="C22" s="39">
        <f>C23</f>
        <v>27.2</v>
      </c>
      <c r="D22" s="39">
        <f>D23</f>
        <v>27.2</v>
      </c>
      <c r="E22" s="23">
        <f t="shared" si="0"/>
        <v>100</v>
      </c>
    </row>
    <row r="23" spans="1:5" ht="94.5">
      <c r="A23" s="20" t="s">
        <v>31</v>
      </c>
      <c r="B23" s="21" t="s">
        <v>32</v>
      </c>
      <c r="C23" s="39">
        <v>27.2</v>
      </c>
      <c r="D23" s="39">
        <v>27.2</v>
      </c>
      <c r="E23" s="23">
        <f t="shared" si="0"/>
        <v>100</v>
      </c>
    </row>
    <row r="24" spans="1:5" ht="31.5">
      <c r="A24" s="20" t="s">
        <v>33</v>
      </c>
      <c r="B24" s="21" t="s">
        <v>34</v>
      </c>
      <c r="C24" s="39">
        <f>C25</f>
        <v>2.5</v>
      </c>
      <c r="D24" s="39">
        <f>D25</f>
        <v>2.5</v>
      </c>
      <c r="E24" s="23">
        <f t="shared" si="0"/>
        <v>100</v>
      </c>
    </row>
    <row r="25" spans="1:5" ht="31.5">
      <c r="A25" s="20" t="s">
        <v>35</v>
      </c>
      <c r="B25" s="21" t="s">
        <v>36</v>
      </c>
      <c r="C25" s="39">
        <v>2.5</v>
      </c>
      <c r="D25" s="39">
        <v>2.5</v>
      </c>
      <c r="E25" s="23">
        <f t="shared" si="0"/>
        <v>100</v>
      </c>
    </row>
    <row r="26" spans="1:5" ht="31.5">
      <c r="A26" s="20" t="s">
        <v>37</v>
      </c>
      <c r="B26" s="21" t="s">
        <v>38</v>
      </c>
      <c r="C26" s="39">
        <f>C27+C40+C42</f>
        <v>17508.769999999997</v>
      </c>
      <c r="D26" s="39">
        <f>D27+D40+D42</f>
        <v>17508.769999999997</v>
      </c>
      <c r="E26" s="23">
        <f t="shared" si="0"/>
        <v>100</v>
      </c>
    </row>
    <row r="27" spans="1:5" ht="47.25">
      <c r="A27" s="20" t="s">
        <v>39</v>
      </c>
      <c r="B27" s="21" t="s">
        <v>40</v>
      </c>
      <c r="C27" s="39">
        <f>C28+C31+C34+C37</f>
        <v>17273.769999999997</v>
      </c>
      <c r="D27" s="39">
        <f>D28+D31+D34+D37</f>
        <v>17273.769999999997</v>
      </c>
      <c r="E27" s="23">
        <f t="shared" si="0"/>
        <v>100</v>
      </c>
    </row>
    <row r="28" spans="1:5" ht="31.5">
      <c r="A28" s="20" t="s">
        <v>41</v>
      </c>
      <c r="B28" s="21" t="s">
        <v>42</v>
      </c>
      <c r="C28" s="39">
        <f>C29+C30</f>
        <v>2320.3</v>
      </c>
      <c r="D28" s="39">
        <f>D29+D30</f>
        <v>2320.3</v>
      </c>
      <c r="E28" s="23">
        <f t="shared" si="0"/>
        <v>100</v>
      </c>
    </row>
    <row r="29" spans="1:5" ht="31.5">
      <c r="A29" s="20" t="s">
        <v>43</v>
      </c>
      <c r="B29" s="21" t="s">
        <v>44</v>
      </c>
      <c r="C29" s="39">
        <v>1768.6</v>
      </c>
      <c r="D29" s="39">
        <v>1768.6</v>
      </c>
      <c r="E29" s="23">
        <f t="shared" si="0"/>
        <v>100</v>
      </c>
    </row>
    <row r="30" spans="1:5" ht="63">
      <c r="A30" s="20" t="s">
        <v>45</v>
      </c>
      <c r="B30" s="21" t="s">
        <v>46</v>
      </c>
      <c r="C30" s="39">
        <v>551.7</v>
      </c>
      <c r="D30" s="39">
        <v>551.7</v>
      </c>
      <c r="E30" s="23">
        <f t="shared" si="0"/>
        <v>100</v>
      </c>
    </row>
    <row r="31" spans="1:5" ht="31.5">
      <c r="A31" s="20" t="s">
        <v>47</v>
      </c>
      <c r="B31" s="21" t="s">
        <v>48</v>
      </c>
      <c r="C31" s="39">
        <f>C32+C33</f>
        <v>5000</v>
      </c>
      <c r="D31" s="39">
        <f>D32+D33</f>
        <v>5000</v>
      </c>
      <c r="E31" s="23">
        <f t="shared" si="0"/>
        <v>100</v>
      </c>
    </row>
    <row r="32" spans="1:5" ht="31.5">
      <c r="A32" s="20" t="s">
        <v>49</v>
      </c>
      <c r="B32" s="21" t="s">
        <v>50</v>
      </c>
      <c r="C32" s="39">
        <v>4000</v>
      </c>
      <c r="D32" s="39">
        <v>4000</v>
      </c>
      <c r="E32" s="23">
        <f t="shared" si="0"/>
        <v>100</v>
      </c>
    </row>
    <row r="33" spans="1:5" ht="31.5">
      <c r="A33" s="20" t="s">
        <v>51</v>
      </c>
      <c r="B33" s="21" t="s">
        <v>52</v>
      </c>
      <c r="C33" s="39">
        <v>1000</v>
      </c>
      <c r="D33" s="39">
        <v>1000</v>
      </c>
      <c r="E33" s="23">
        <f t="shared" si="0"/>
        <v>100</v>
      </c>
    </row>
    <row r="34" spans="1:5" ht="31.5">
      <c r="A34" s="20" t="s">
        <v>53</v>
      </c>
      <c r="B34" s="21" t="s">
        <v>54</v>
      </c>
      <c r="C34" s="39">
        <f>C35+C36</f>
        <v>950.1</v>
      </c>
      <c r="D34" s="39">
        <f>D35+D36</f>
        <v>950.1</v>
      </c>
      <c r="E34" s="23">
        <f t="shared" si="0"/>
        <v>100</v>
      </c>
    </row>
    <row r="35" spans="1:5" ht="47.25">
      <c r="A35" s="20" t="s">
        <v>55</v>
      </c>
      <c r="B35" s="21" t="s">
        <v>56</v>
      </c>
      <c r="C35" s="39">
        <v>0.4</v>
      </c>
      <c r="D35" s="39">
        <v>0.4</v>
      </c>
      <c r="E35" s="23">
        <f t="shared" si="0"/>
        <v>100</v>
      </c>
    </row>
    <row r="36" spans="1:5" ht="47.25">
      <c r="A36" s="20" t="s">
        <v>57</v>
      </c>
      <c r="B36" s="21" t="s">
        <v>58</v>
      </c>
      <c r="C36" s="39">
        <v>949.7</v>
      </c>
      <c r="D36" s="39">
        <v>949.7</v>
      </c>
      <c r="E36" s="23">
        <f t="shared" si="0"/>
        <v>100</v>
      </c>
    </row>
    <row r="37" spans="1:5" ht="31.5">
      <c r="A37" s="20" t="s">
        <v>59</v>
      </c>
      <c r="B37" s="21" t="s">
        <v>60</v>
      </c>
      <c r="C37" s="39">
        <f>C38+C39</f>
        <v>9003.369999999999</v>
      </c>
      <c r="D37" s="39">
        <f>D38+D39</f>
        <v>9003.369999999999</v>
      </c>
      <c r="E37" s="23">
        <f t="shared" si="0"/>
        <v>100</v>
      </c>
    </row>
    <row r="38" spans="1:5" ht="78.75">
      <c r="A38" s="20" t="s">
        <v>61</v>
      </c>
      <c r="B38" s="21" t="s">
        <v>62</v>
      </c>
      <c r="C38" s="39">
        <v>7098.37</v>
      </c>
      <c r="D38" s="39">
        <v>7098.37</v>
      </c>
      <c r="E38" s="23">
        <f t="shared" si="0"/>
        <v>100</v>
      </c>
    </row>
    <row r="39" spans="1:5" ht="31.5">
      <c r="A39" s="20" t="s">
        <v>63</v>
      </c>
      <c r="B39" s="21" t="s">
        <v>64</v>
      </c>
      <c r="C39" s="39">
        <v>1905</v>
      </c>
      <c r="D39" s="39">
        <v>1905</v>
      </c>
      <c r="E39" s="23">
        <f t="shared" si="0"/>
        <v>100</v>
      </c>
    </row>
    <row r="40" spans="1:5" ht="31.5">
      <c r="A40" s="20" t="s">
        <v>65</v>
      </c>
      <c r="B40" s="21" t="s">
        <v>66</v>
      </c>
      <c r="C40" s="39">
        <f>C41</f>
        <v>95</v>
      </c>
      <c r="D40" s="39">
        <f>D41</f>
        <v>95</v>
      </c>
      <c r="E40" s="23">
        <f t="shared" si="0"/>
        <v>100</v>
      </c>
    </row>
    <row r="41" spans="1:5" ht="31.5">
      <c r="A41" s="20" t="s">
        <v>67</v>
      </c>
      <c r="B41" s="21" t="s">
        <v>68</v>
      </c>
      <c r="C41" s="39">
        <v>95</v>
      </c>
      <c r="D41" s="39">
        <v>95</v>
      </c>
      <c r="E41" s="23">
        <f t="shared" si="0"/>
        <v>100</v>
      </c>
    </row>
    <row r="42" spans="1:5" ht="31.5">
      <c r="A42" s="20" t="s">
        <v>69</v>
      </c>
      <c r="B42" s="21" t="s">
        <v>70</v>
      </c>
      <c r="C42" s="39">
        <f>C43</f>
        <v>140</v>
      </c>
      <c r="D42" s="39">
        <f>D43</f>
        <v>140</v>
      </c>
      <c r="E42" s="23">
        <f t="shared" si="0"/>
        <v>100</v>
      </c>
    </row>
    <row r="43" spans="1:5" ht="32.25" thickBot="1">
      <c r="A43" s="20" t="s">
        <v>71</v>
      </c>
      <c r="B43" s="21" t="s">
        <v>72</v>
      </c>
      <c r="C43" s="39">
        <v>140</v>
      </c>
      <c r="D43" s="39">
        <v>140</v>
      </c>
      <c r="E43" s="23">
        <f t="shared" si="0"/>
        <v>100</v>
      </c>
    </row>
    <row r="44" spans="1:5" ht="12.75">
      <c r="A44" s="1"/>
      <c r="B44" s="2"/>
      <c r="C44" s="3"/>
      <c r="D44" s="3"/>
      <c r="E44" s="3"/>
    </row>
  </sheetData>
  <sheetProtection/>
  <mergeCells count="1">
    <mergeCell ref="A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71.421875" style="0" customWidth="1"/>
    <col min="2" max="2" width="25.57421875" style="0" customWidth="1"/>
    <col min="3" max="3" width="15.421875" style="0" customWidth="1"/>
    <col min="4" max="4" width="13.57421875" style="0" customWidth="1"/>
    <col min="5" max="5" width="9.28125" style="0" customWidth="1"/>
  </cols>
  <sheetData>
    <row r="1" spans="1:5" ht="15.75">
      <c r="A1" s="4"/>
      <c r="B1" s="4"/>
      <c r="C1" s="4" t="s">
        <v>284</v>
      </c>
      <c r="D1" s="4"/>
      <c r="E1" s="4"/>
    </row>
    <row r="2" spans="1:5" ht="15.75">
      <c r="A2" s="4"/>
      <c r="B2" s="4"/>
      <c r="C2" s="4" t="s">
        <v>289</v>
      </c>
      <c r="D2" s="4"/>
      <c r="E2" s="4"/>
    </row>
    <row r="3" spans="1:5" ht="15.75">
      <c r="A3" s="4"/>
      <c r="B3" s="4"/>
      <c r="C3" s="4" t="s">
        <v>280</v>
      </c>
      <c r="D3" s="4"/>
      <c r="E3" s="4"/>
    </row>
    <row r="4" spans="1:5" ht="15.75">
      <c r="A4" s="4"/>
      <c r="B4" s="4"/>
      <c r="C4" s="4" t="s">
        <v>281</v>
      </c>
      <c r="D4" s="4"/>
      <c r="E4" s="4"/>
    </row>
    <row r="5" spans="1:5" ht="15.75">
      <c r="A5" s="4"/>
      <c r="B5" s="4"/>
      <c r="C5" s="4" t="s">
        <v>288</v>
      </c>
      <c r="D5" s="4"/>
      <c r="E5" s="4"/>
    </row>
    <row r="6" spans="1:5" ht="55.5" customHeight="1">
      <c r="A6" s="45" t="s">
        <v>282</v>
      </c>
      <c r="B6" s="45"/>
      <c r="C6" s="45"/>
      <c r="D6" s="45"/>
      <c r="E6" s="4"/>
    </row>
    <row r="7" spans="1:5" ht="15" customHeight="1">
      <c r="A7" s="6"/>
      <c r="B7" s="6"/>
      <c r="C7" s="6"/>
      <c r="D7" s="6"/>
      <c r="E7" s="17" t="s">
        <v>253</v>
      </c>
    </row>
    <row r="8" spans="1:5" ht="62.25" customHeight="1">
      <c r="A8" s="7" t="s">
        <v>1</v>
      </c>
      <c r="B8" s="7" t="s">
        <v>73</v>
      </c>
      <c r="C8" s="7" t="s">
        <v>3</v>
      </c>
      <c r="D8" s="7" t="s">
        <v>4</v>
      </c>
      <c r="E8" s="7" t="s">
        <v>254</v>
      </c>
    </row>
    <row r="9" spans="1:5" ht="30.75" customHeight="1">
      <c r="A9" s="11" t="s">
        <v>0</v>
      </c>
      <c r="B9" s="11">
        <v>303</v>
      </c>
      <c r="C9" s="40">
        <f>C10+C49+C56+C68+C94+C100</f>
        <v>27868.63</v>
      </c>
      <c r="D9" s="40">
        <f>D10+D49+D56+D68+D94+D100</f>
        <v>27857.632999999998</v>
      </c>
      <c r="E9" s="8">
        <f>D9/C9*100</f>
        <v>99.96053986148581</v>
      </c>
    </row>
    <row r="10" spans="1:5" ht="18" customHeight="1">
      <c r="A10" s="12" t="s">
        <v>74</v>
      </c>
      <c r="B10" s="13" t="s">
        <v>255</v>
      </c>
      <c r="C10" s="40">
        <f>C11+C16+C26+C31+C36</f>
        <v>4097.5</v>
      </c>
      <c r="D10" s="40">
        <f>D11+D16+D26+D31+D36</f>
        <v>4086.4999999999995</v>
      </c>
      <c r="E10" s="8">
        <f aca="true" t="shared" si="0" ref="E10:E70">D10/C10*100</f>
        <v>99.73154362416106</v>
      </c>
    </row>
    <row r="11" spans="1:5" ht="47.25">
      <c r="A11" s="14" t="s">
        <v>75</v>
      </c>
      <c r="B11" s="15" t="s">
        <v>76</v>
      </c>
      <c r="C11" s="40">
        <f aca="true" t="shared" si="1" ref="C11:D14">C12</f>
        <v>4</v>
      </c>
      <c r="D11" s="40">
        <f t="shared" si="1"/>
        <v>4</v>
      </c>
      <c r="E11" s="8">
        <f t="shared" si="0"/>
        <v>100</v>
      </c>
    </row>
    <row r="12" spans="1:5" ht="47.25">
      <c r="A12" s="16" t="s">
        <v>77</v>
      </c>
      <c r="B12" s="15" t="s">
        <v>78</v>
      </c>
      <c r="C12" s="40">
        <f t="shared" si="1"/>
        <v>4</v>
      </c>
      <c r="D12" s="40">
        <f t="shared" si="1"/>
        <v>4</v>
      </c>
      <c r="E12" s="8">
        <f t="shared" si="0"/>
        <v>100</v>
      </c>
    </row>
    <row r="13" spans="1:5" ht="31.5">
      <c r="A13" s="16" t="s">
        <v>79</v>
      </c>
      <c r="B13" s="15" t="s">
        <v>80</v>
      </c>
      <c r="C13" s="40">
        <f t="shared" si="1"/>
        <v>4</v>
      </c>
      <c r="D13" s="40">
        <f t="shared" si="1"/>
        <v>4</v>
      </c>
      <c r="E13" s="8">
        <f t="shared" si="0"/>
        <v>100</v>
      </c>
    </row>
    <row r="14" spans="1:5" ht="19.5" customHeight="1">
      <c r="A14" s="16" t="s">
        <v>81</v>
      </c>
      <c r="B14" s="15" t="s">
        <v>82</v>
      </c>
      <c r="C14" s="40">
        <f t="shared" si="1"/>
        <v>4</v>
      </c>
      <c r="D14" s="40">
        <f t="shared" si="1"/>
        <v>4</v>
      </c>
      <c r="E14" s="8">
        <f t="shared" si="0"/>
        <v>100</v>
      </c>
    </row>
    <row r="15" spans="1:5" ht="31.5">
      <c r="A15" s="16" t="s">
        <v>83</v>
      </c>
      <c r="B15" s="15" t="s">
        <v>84</v>
      </c>
      <c r="C15" s="40">
        <v>4</v>
      </c>
      <c r="D15" s="40">
        <v>4</v>
      </c>
      <c r="E15" s="8">
        <f t="shared" si="0"/>
        <v>100</v>
      </c>
    </row>
    <row r="16" spans="1:5" ht="33.75" customHeight="1">
      <c r="A16" s="14" t="s">
        <v>85</v>
      </c>
      <c r="B16" s="15" t="s">
        <v>86</v>
      </c>
      <c r="C16" s="40">
        <f aca="true" t="shared" si="2" ref="C16:D18">C17</f>
        <v>3722.3999999999996</v>
      </c>
      <c r="D16" s="40">
        <f t="shared" si="2"/>
        <v>3722.3999999999996</v>
      </c>
      <c r="E16" s="8">
        <f t="shared" si="0"/>
        <v>100</v>
      </c>
    </row>
    <row r="17" spans="1:5" ht="47.25">
      <c r="A17" s="16" t="s">
        <v>77</v>
      </c>
      <c r="B17" s="15" t="s">
        <v>87</v>
      </c>
      <c r="C17" s="40">
        <f t="shared" si="2"/>
        <v>3722.3999999999996</v>
      </c>
      <c r="D17" s="40">
        <f t="shared" si="2"/>
        <v>3722.3999999999996</v>
      </c>
      <c r="E17" s="8">
        <f t="shared" si="0"/>
        <v>100</v>
      </c>
    </row>
    <row r="18" spans="1:5" ht="31.5">
      <c r="A18" s="16" t="s">
        <v>79</v>
      </c>
      <c r="B18" s="15" t="s">
        <v>88</v>
      </c>
      <c r="C18" s="40">
        <f t="shared" si="2"/>
        <v>3722.3999999999996</v>
      </c>
      <c r="D18" s="40">
        <f t="shared" si="2"/>
        <v>3722.3999999999996</v>
      </c>
      <c r="E18" s="8">
        <f t="shared" si="0"/>
        <v>100</v>
      </c>
    </row>
    <row r="19" spans="1:5" ht="20.25" customHeight="1">
      <c r="A19" s="16" t="s">
        <v>81</v>
      </c>
      <c r="B19" s="15" t="s">
        <v>89</v>
      </c>
      <c r="C19" s="40">
        <f>C20+C21+C22+C24</f>
        <v>3722.3999999999996</v>
      </c>
      <c r="D19" s="40">
        <f>D20+D21+D22+D24</f>
        <v>3722.3999999999996</v>
      </c>
      <c r="E19" s="8">
        <f t="shared" si="0"/>
        <v>100</v>
      </c>
    </row>
    <row r="20" spans="1:5" ht="63">
      <c r="A20" s="16" t="s">
        <v>90</v>
      </c>
      <c r="B20" s="15" t="s">
        <v>91</v>
      </c>
      <c r="C20" s="40">
        <v>2515</v>
      </c>
      <c r="D20" s="40">
        <v>2515</v>
      </c>
      <c r="E20" s="8">
        <f t="shared" si="0"/>
        <v>100</v>
      </c>
    </row>
    <row r="21" spans="1:5" ht="31.5">
      <c r="A21" s="16" t="s">
        <v>83</v>
      </c>
      <c r="B21" s="15" t="s">
        <v>92</v>
      </c>
      <c r="C21" s="40">
        <v>740.1</v>
      </c>
      <c r="D21" s="40">
        <v>740.1</v>
      </c>
      <c r="E21" s="8">
        <f t="shared" si="0"/>
        <v>100</v>
      </c>
    </row>
    <row r="22" spans="1:5" ht="18" customHeight="1">
      <c r="A22" s="16" t="s">
        <v>93</v>
      </c>
      <c r="B22" s="15" t="s">
        <v>94</v>
      </c>
      <c r="C22" s="40">
        <f>C23</f>
        <v>3.1</v>
      </c>
      <c r="D22" s="40">
        <f>D23</f>
        <v>3.1</v>
      </c>
      <c r="E22" s="8">
        <f t="shared" si="0"/>
        <v>100</v>
      </c>
    </row>
    <row r="23" spans="1:5" ht="18.75" customHeight="1">
      <c r="A23" s="16" t="s">
        <v>95</v>
      </c>
      <c r="B23" s="15" t="s">
        <v>96</v>
      </c>
      <c r="C23" s="40">
        <v>3.1</v>
      </c>
      <c r="D23" s="40">
        <v>3.1</v>
      </c>
      <c r="E23" s="8">
        <f t="shared" si="0"/>
        <v>100</v>
      </c>
    </row>
    <row r="24" spans="1:5" ht="31.5">
      <c r="A24" s="16" t="s">
        <v>97</v>
      </c>
      <c r="B24" s="15" t="s">
        <v>98</v>
      </c>
      <c r="C24" s="40">
        <f>C25</f>
        <v>464.2</v>
      </c>
      <c r="D24" s="40">
        <f>D25</f>
        <v>464.2</v>
      </c>
      <c r="E24" s="8">
        <f t="shared" si="0"/>
        <v>100</v>
      </c>
    </row>
    <row r="25" spans="1:5" ht="63">
      <c r="A25" s="16" t="s">
        <v>90</v>
      </c>
      <c r="B25" s="15" t="s">
        <v>99</v>
      </c>
      <c r="C25" s="40">
        <v>464.2</v>
      </c>
      <c r="D25" s="40">
        <v>464.2</v>
      </c>
      <c r="E25" s="8">
        <f t="shared" si="0"/>
        <v>100</v>
      </c>
    </row>
    <row r="26" spans="1:5" ht="33.75" customHeight="1">
      <c r="A26" s="14" t="s">
        <v>100</v>
      </c>
      <c r="B26" s="15" t="s">
        <v>101</v>
      </c>
      <c r="C26" s="40">
        <f aca="true" t="shared" si="3" ref="C26:D29">C27</f>
        <v>12</v>
      </c>
      <c r="D26" s="40">
        <f t="shared" si="3"/>
        <v>12</v>
      </c>
      <c r="E26" s="8">
        <f t="shared" si="0"/>
        <v>100</v>
      </c>
    </row>
    <row r="27" spans="1:5" ht="31.5">
      <c r="A27" s="16" t="s">
        <v>102</v>
      </c>
      <c r="B27" s="15" t="s">
        <v>103</v>
      </c>
      <c r="C27" s="40">
        <f t="shared" si="3"/>
        <v>12</v>
      </c>
      <c r="D27" s="40">
        <f t="shared" si="3"/>
        <v>12</v>
      </c>
      <c r="E27" s="8">
        <f t="shared" si="0"/>
        <v>100</v>
      </c>
    </row>
    <row r="28" spans="1:5" ht="18" customHeight="1">
      <c r="A28" s="16" t="s">
        <v>104</v>
      </c>
      <c r="B28" s="15" t="s">
        <v>105</v>
      </c>
      <c r="C28" s="40">
        <f t="shared" si="3"/>
        <v>12</v>
      </c>
      <c r="D28" s="40">
        <f t="shared" si="3"/>
        <v>12</v>
      </c>
      <c r="E28" s="8">
        <f t="shared" si="0"/>
        <v>100</v>
      </c>
    </row>
    <row r="29" spans="1:5" ht="78.75">
      <c r="A29" s="16" t="s">
        <v>106</v>
      </c>
      <c r="B29" s="15" t="s">
        <v>107</v>
      </c>
      <c r="C29" s="40">
        <f t="shared" si="3"/>
        <v>12</v>
      </c>
      <c r="D29" s="40">
        <f t="shared" si="3"/>
        <v>12</v>
      </c>
      <c r="E29" s="8">
        <f t="shared" si="0"/>
        <v>100</v>
      </c>
    </row>
    <row r="30" spans="1:5" ht="18" customHeight="1">
      <c r="A30" s="16" t="s">
        <v>108</v>
      </c>
      <c r="B30" s="15" t="s">
        <v>109</v>
      </c>
      <c r="C30" s="40">
        <v>12</v>
      </c>
      <c r="D30" s="40">
        <v>12</v>
      </c>
      <c r="E30" s="8">
        <f t="shared" si="0"/>
        <v>100</v>
      </c>
    </row>
    <row r="31" spans="1:5" ht="19.5" customHeight="1">
      <c r="A31" s="14" t="s">
        <v>110</v>
      </c>
      <c r="B31" s="15" t="s">
        <v>111</v>
      </c>
      <c r="C31" s="40">
        <f>C32</f>
        <v>10</v>
      </c>
      <c r="D31" s="40">
        <v>0</v>
      </c>
      <c r="E31" s="8">
        <f t="shared" si="0"/>
        <v>0</v>
      </c>
    </row>
    <row r="32" spans="1:5" ht="31.5">
      <c r="A32" s="16" t="s">
        <v>112</v>
      </c>
      <c r="B32" s="15" t="s">
        <v>113</v>
      </c>
      <c r="C32" s="40">
        <f>C33</f>
        <v>10</v>
      </c>
      <c r="D32" s="40">
        <v>0</v>
      </c>
      <c r="E32" s="8">
        <f t="shared" si="0"/>
        <v>0</v>
      </c>
    </row>
    <row r="33" spans="1:5" ht="18" customHeight="1">
      <c r="A33" s="16" t="s">
        <v>110</v>
      </c>
      <c r="B33" s="15" t="s">
        <v>114</v>
      </c>
      <c r="C33" s="40">
        <f>C34</f>
        <v>10</v>
      </c>
      <c r="D33" s="40">
        <v>0</v>
      </c>
      <c r="E33" s="8">
        <f t="shared" si="0"/>
        <v>0</v>
      </c>
    </row>
    <row r="34" spans="1:5" ht="17.25" customHeight="1">
      <c r="A34" s="16" t="s">
        <v>115</v>
      </c>
      <c r="B34" s="15" t="s">
        <v>116</v>
      </c>
      <c r="C34" s="40">
        <f>C35</f>
        <v>10</v>
      </c>
      <c r="D34" s="40">
        <v>0</v>
      </c>
      <c r="E34" s="8">
        <f t="shared" si="0"/>
        <v>0</v>
      </c>
    </row>
    <row r="35" spans="1:5" ht="17.25" customHeight="1">
      <c r="A35" s="16" t="s">
        <v>93</v>
      </c>
      <c r="B35" s="15" t="s">
        <v>117</v>
      </c>
      <c r="C35" s="40">
        <v>10</v>
      </c>
      <c r="D35" s="40">
        <v>0</v>
      </c>
      <c r="E35" s="8">
        <f t="shared" si="0"/>
        <v>0</v>
      </c>
    </row>
    <row r="36" spans="1:5" ht="17.25" customHeight="1">
      <c r="A36" s="14" t="s">
        <v>118</v>
      </c>
      <c r="B36" s="13" t="s">
        <v>256</v>
      </c>
      <c r="C36" s="40">
        <v>349.1</v>
      </c>
      <c r="D36" s="40">
        <v>348.1</v>
      </c>
      <c r="E36" s="8">
        <f t="shared" si="0"/>
        <v>99.71354912632484</v>
      </c>
    </row>
    <row r="37" spans="1:5" ht="47.25">
      <c r="A37" s="16" t="s">
        <v>77</v>
      </c>
      <c r="B37" s="15" t="s">
        <v>119</v>
      </c>
      <c r="C37" s="40">
        <f>C38</f>
        <v>0.4</v>
      </c>
      <c r="D37" s="40">
        <f>D38</f>
        <v>0.4</v>
      </c>
      <c r="E37" s="8">
        <f t="shared" si="0"/>
        <v>100</v>
      </c>
    </row>
    <row r="38" spans="1:5" ht="16.5" customHeight="1">
      <c r="A38" s="16" t="s">
        <v>121</v>
      </c>
      <c r="B38" s="15" t="s">
        <v>122</v>
      </c>
      <c r="C38" s="40">
        <f>C39</f>
        <v>0.4</v>
      </c>
      <c r="D38" s="40">
        <f>D39</f>
        <v>0.4</v>
      </c>
      <c r="E38" s="8">
        <f t="shared" si="0"/>
        <v>100</v>
      </c>
    </row>
    <row r="39" spans="1:5" ht="31.5">
      <c r="A39" s="16" t="s">
        <v>83</v>
      </c>
      <c r="B39" s="15" t="s">
        <v>123</v>
      </c>
      <c r="C39" s="40">
        <v>0.4</v>
      </c>
      <c r="D39" s="40">
        <v>0.4</v>
      </c>
      <c r="E39" s="8">
        <f t="shared" si="0"/>
        <v>100</v>
      </c>
    </row>
    <row r="40" spans="1:5" ht="17.25" customHeight="1">
      <c r="A40" s="16" t="s">
        <v>124</v>
      </c>
      <c r="B40" s="15" t="s">
        <v>125</v>
      </c>
      <c r="C40" s="40">
        <f aca="true" t="shared" si="4" ref="C40:D42">C41</f>
        <v>1</v>
      </c>
      <c r="D40" s="40">
        <f t="shared" si="4"/>
        <v>0</v>
      </c>
      <c r="E40" s="8">
        <f t="shared" si="0"/>
        <v>0</v>
      </c>
    </row>
    <row r="41" spans="1:5" ht="15" customHeight="1">
      <c r="A41" s="16" t="s">
        <v>126</v>
      </c>
      <c r="B41" s="15" t="s">
        <v>127</v>
      </c>
      <c r="C41" s="40">
        <f t="shared" si="4"/>
        <v>1</v>
      </c>
      <c r="D41" s="40">
        <f t="shared" si="4"/>
        <v>0</v>
      </c>
      <c r="E41" s="8">
        <f t="shared" si="0"/>
        <v>0</v>
      </c>
    </row>
    <row r="42" spans="1:5" ht="31.5">
      <c r="A42" s="16" t="s">
        <v>128</v>
      </c>
      <c r="B42" s="15" t="s">
        <v>129</v>
      </c>
      <c r="C42" s="40">
        <f t="shared" si="4"/>
        <v>1</v>
      </c>
      <c r="D42" s="40">
        <f t="shared" si="4"/>
        <v>0</v>
      </c>
      <c r="E42" s="8">
        <f t="shared" si="0"/>
        <v>0</v>
      </c>
    </row>
    <row r="43" spans="1:5" ht="31.5">
      <c r="A43" s="16" t="s">
        <v>83</v>
      </c>
      <c r="B43" s="15" t="s">
        <v>130</v>
      </c>
      <c r="C43" s="40">
        <v>1</v>
      </c>
      <c r="D43" s="40">
        <v>0</v>
      </c>
      <c r="E43" s="8">
        <f t="shared" si="0"/>
        <v>0</v>
      </c>
    </row>
    <row r="44" spans="1:5" ht="31.5">
      <c r="A44" s="16" t="s">
        <v>112</v>
      </c>
      <c r="B44" s="15" t="s">
        <v>131</v>
      </c>
      <c r="C44" s="40">
        <f>C45</f>
        <v>347.6</v>
      </c>
      <c r="D44" s="40">
        <f>D45</f>
        <v>347.6</v>
      </c>
      <c r="E44" s="8">
        <f t="shared" si="0"/>
        <v>100</v>
      </c>
    </row>
    <row r="45" spans="1:5" ht="15" customHeight="1">
      <c r="A45" s="16" t="s">
        <v>132</v>
      </c>
      <c r="B45" s="15" t="s">
        <v>133</v>
      </c>
      <c r="C45" s="40">
        <f>C46</f>
        <v>347.6</v>
      </c>
      <c r="D45" s="40">
        <f>D46</f>
        <v>347.6</v>
      </c>
      <c r="E45" s="8">
        <f t="shared" si="0"/>
        <v>100</v>
      </c>
    </row>
    <row r="46" spans="1:5" ht="16.5" customHeight="1">
      <c r="A46" s="16" t="s">
        <v>134</v>
      </c>
      <c r="B46" s="15" t="s">
        <v>135</v>
      </c>
      <c r="C46" s="40">
        <f>C47+C48</f>
        <v>347.6</v>
      </c>
      <c r="D46" s="40">
        <f>D47+D48</f>
        <v>347.6</v>
      </c>
      <c r="E46" s="8">
        <f t="shared" si="0"/>
        <v>100</v>
      </c>
    </row>
    <row r="47" spans="1:5" ht="31.5">
      <c r="A47" s="16" t="s">
        <v>83</v>
      </c>
      <c r="B47" s="15" t="s">
        <v>136</v>
      </c>
      <c r="C47" s="40">
        <v>190.6</v>
      </c>
      <c r="D47" s="40">
        <v>190.6</v>
      </c>
      <c r="E47" s="8">
        <f t="shared" si="0"/>
        <v>100</v>
      </c>
    </row>
    <row r="48" spans="1:5" ht="16.5" customHeight="1">
      <c r="A48" s="16" t="s">
        <v>93</v>
      </c>
      <c r="B48" s="15" t="s">
        <v>137</v>
      </c>
      <c r="C48" s="40">
        <v>157</v>
      </c>
      <c r="D48" s="40">
        <v>157</v>
      </c>
      <c r="E48" s="8">
        <f t="shared" si="0"/>
        <v>100</v>
      </c>
    </row>
    <row r="49" spans="1:5" ht="16.5" customHeight="1">
      <c r="A49" s="14" t="s">
        <v>138</v>
      </c>
      <c r="B49" s="15" t="s">
        <v>139</v>
      </c>
      <c r="C49" s="40">
        <f aca="true" t="shared" si="5" ref="C49:D52">C50</f>
        <v>949.6999999999999</v>
      </c>
      <c r="D49" s="40">
        <f t="shared" si="5"/>
        <v>949.6999999999999</v>
      </c>
      <c r="E49" s="8">
        <f t="shared" si="0"/>
        <v>100</v>
      </c>
    </row>
    <row r="50" spans="1:5" ht="17.25" customHeight="1">
      <c r="A50" s="16" t="s">
        <v>140</v>
      </c>
      <c r="B50" s="15" t="s">
        <v>141</v>
      </c>
      <c r="C50" s="40">
        <f t="shared" si="5"/>
        <v>949.6999999999999</v>
      </c>
      <c r="D50" s="40">
        <f t="shared" si="5"/>
        <v>949.6999999999999</v>
      </c>
      <c r="E50" s="8">
        <f t="shared" si="0"/>
        <v>100</v>
      </c>
    </row>
    <row r="51" spans="1:5" ht="47.25">
      <c r="A51" s="16" t="s">
        <v>77</v>
      </c>
      <c r="B51" s="15" t="s">
        <v>142</v>
      </c>
      <c r="C51" s="40">
        <f t="shared" si="5"/>
        <v>949.6999999999999</v>
      </c>
      <c r="D51" s="40">
        <f t="shared" si="5"/>
        <v>949.6999999999999</v>
      </c>
      <c r="E51" s="8">
        <f t="shared" si="0"/>
        <v>100</v>
      </c>
    </row>
    <row r="52" spans="1:5" ht="17.25" customHeight="1">
      <c r="A52" s="16" t="s">
        <v>120</v>
      </c>
      <c r="B52" s="15" t="s">
        <v>143</v>
      </c>
      <c r="C52" s="40">
        <f t="shared" si="5"/>
        <v>949.6999999999999</v>
      </c>
      <c r="D52" s="40">
        <f t="shared" si="5"/>
        <v>949.6999999999999</v>
      </c>
      <c r="E52" s="8">
        <f t="shared" si="0"/>
        <v>100</v>
      </c>
    </row>
    <row r="53" spans="1:5" ht="31.5">
      <c r="A53" s="16" t="s">
        <v>144</v>
      </c>
      <c r="B53" s="15" t="s">
        <v>145</v>
      </c>
      <c r="C53" s="40">
        <f>C54+C55</f>
        <v>949.6999999999999</v>
      </c>
      <c r="D53" s="40">
        <f>D54+D55</f>
        <v>949.6999999999999</v>
      </c>
      <c r="E53" s="8">
        <f t="shared" si="0"/>
        <v>100</v>
      </c>
    </row>
    <row r="54" spans="1:5" ht="63">
      <c r="A54" s="16" t="s">
        <v>90</v>
      </c>
      <c r="B54" s="15" t="s">
        <v>146</v>
      </c>
      <c r="C54" s="40">
        <v>850.8</v>
      </c>
      <c r="D54" s="40">
        <v>850.8</v>
      </c>
      <c r="E54" s="8">
        <f t="shared" si="0"/>
        <v>100</v>
      </c>
    </row>
    <row r="55" spans="1:5" ht="31.5">
      <c r="A55" s="16" t="s">
        <v>83</v>
      </c>
      <c r="B55" s="15" t="s">
        <v>147</v>
      </c>
      <c r="C55" s="40">
        <v>98.9</v>
      </c>
      <c r="D55" s="40">
        <v>98.9</v>
      </c>
      <c r="E55" s="8">
        <f t="shared" si="0"/>
        <v>100</v>
      </c>
    </row>
    <row r="56" spans="1:5" ht="17.25" customHeight="1">
      <c r="A56" s="14" t="s">
        <v>148</v>
      </c>
      <c r="B56" s="15" t="s">
        <v>149</v>
      </c>
      <c r="C56" s="40">
        <f>C57+C62</f>
        <v>8128.139999999999</v>
      </c>
      <c r="D56" s="40">
        <f>D57+D62</f>
        <v>8128.143</v>
      </c>
      <c r="E56" s="8">
        <f t="shared" si="0"/>
        <v>100.0000369088131</v>
      </c>
    </row>
    <row r="57" spans="1:5" ht="15" customHeight="1">
      <c r="A57" s="16" t="s">
        <v>150</v>
      </c>
      <c r="B57" s="15" t="s">
        <v>151</v>
      </c>
      <c r="C57" s="40">
        <f aca="true" t="shared" si="6" ref="C57:D60">C58</f>
        <v>1</v>
      </c>
      <c r="D57" s="40">
        <f t="shared" si="6"/>
        <v>1</v>
      </c>
      <c r="E57" s="8">
        <f t="shared" si="0"/>
        <v>100</v>
      </c>
    </row>
    <row r="58" spans="1:5" ht="16.5" customHeight="1">
      <c r="A58" s="16" t="s">
        <v>124</v>
      </c>
      <c r="B58" s="15" t="s">
        <v>152</v>
      </c>
      <c r="C58" s="40">
        <f t="shared" si="6"/>
        <v>1</v>
      </c>
      <c r="D58" s="40">
        <f t="shared" si="6"/>
        <v>1</v>
      </c>
      <c r="E58" s="8">
        <f t="shared" si="0"/>
        <v>100</v>
      </c>
    </row>
    <row r="59" spans="1:5" ht="15.75" customHeight="1">
      <c r="A59" s="16" t="s">
        <v>153</v>
      </c>
      <c r="B59" s="15" t="s">
        <v>154</v>
      </c>
      <c r="C59" s="40">
        <f t="shared" si="6"/>
        <v>1</v>
      </c>
      <c r="D59" s="40">
        <f t="shared" si="6"/>
        <v>1</v>
      </c>
      <c r="E59" s="8">
        <f t="shared" si="0"/>
        <v>100</v>
      </c>
    </row>
    <row r="60" spans="1:5" ht="17.25" customHeight="1">
      <c r="A60" s="16" t="s">
        <v>155</v>
      </c>
      <c r="B60" s="15" t="s">
        <v>156</v>
      </c>
      <c r="C60" s="40">
        <f t="shared" si="6"/>
        <v>1</v>
      </c>
      <c r="D60" s="40">
        <f t="shared" si="6"/>
        <v>1</v>
      </c>
      <c r="E60" s="8">
        <f t="shared" si="0"/>
        <v>100</v>
      </c>
    </row>
    <row r="61" spans="1:5" ht="31.5">
      <c r="A61" s="16" t="s">
        <v>83</v>
      </c>
      <c r="B61" s="15" t="s">
        <v>157</v>
      </c>
      <c r="C61" s="40">
        <v>1</v>
      </c>
      <c r="D61" s="40">
        <v>1</v>
      </c>
      <c r="E61" s="8">
        <f t="shared" si="0"/>
        <v>100</v>
      </c>
    </row>
    <row r="62" spans="1:5" ht="17.25" customHeight="1">
      <c r="A62" s="16" t="s">
        <v>158</v>
      </c>
      <c r="B62" s="15" t="s">
        <v>159</v>
      </c>
      <c r="C62" s="40">
        <f>C63</f>
        <v>8127.139999999999</v>
      </c>
      <c r="D62" s="40">
        <f>D63</f>
        <v>8127.143</v>
      </c>
      <c r="E62" s="8">
        <f t="shared" si="0"/>
        <v>100.00003691335453</v>
      </c>
    </row>
    <row r="63" spans="1:5" ht="31.5">
      <c r="A63" s="16" t="s">
        <v>160</v>
      </c>
      <c r="B63" s="15" t="s">
        <v>161</v>
      </c>
      <c r="C63" s="40">
        <f>C64+C66</f>
        <v>8127.139999999999</v>
      </c>
      <c r="D63" s="40">
        <f>D64+D66</f>
        <v>8127.143</v>
      </c>
      <c r="E63" s="8">
        <f t="shared" si="0"/>
        <v>100.00003691335453</v>
      </c>
    </row>
    <row r="64" spans="1:5" ht="47.25">
      <c r="A64" s="16" t="s">
        <v>162</v>
      </c>
      <c r="B64" s="15" t="s">
        <v>163</v>
      </c>
      <c r="C64" s="40">
        <f>C65</f>
        <v>6202.9</v>
      </c>
      <c r="D64" s="40">
        <f>D65</f>
        <v>6202.9</v>
      </c>
      <c r="E64" s="8">
        <f t="shared" si="0"/>
        <v>100</v>
      </c>
    </row>
    <row r="65" spans="1:5" ht="31.5">
      <c r="A65" s="16" t="s">
        <v>83</v>
      </c>
      <c r="B65" s="15" t="s">
        <v>164</v>
      </c>
      <c r="C65" s="40">
        <v>6202.9</v>
      </c>
      <c r="D65" s="40">
        <v>6202.9</v>
      </c>
      <c r="E65" s="8">
        <f t="shared" si="0"/>
        <v>100</v>
      </c>
    </row>
    <row r="66" spans="1:5" ht="31.5">
      <c r="A66" s="16" t="s">
        <v>165</v>
      </c>
      <c r="B66" s="15" t="s">
        <v>166</v>
      </c>
      <c r="C66" s="40">
        <f>C67</f>
        <v>1924.24</v>
      </c>
      <c r="D66" s="40">
        <f>D67</f>
        <v>1924.243</v>
      </c>
      <c r="E66" s="8">
        <f t="shared" si="0"/>
        <v>100.00015590570823</v>
      </c>
    </row>
    <row r="67" spans="1:5" ht="31.5">
      <c r="A67" s="16" t="s">
        <v>83</v>
      </c>
      <c r="B67" s="15" t="s">
        <v>167</v>
      </c>
      <c r="C67" s="40">
        <v>1924.24</v>
      </c>
      <c r="D67" s="40">
        <v>1924.243</v>
      </c>
      <c r="E67" s="8">
        <f t="shared" si="0"/>
        <v>100.00015590570823</v>
      </c>
    </row>
    <row r="68" spans="1:5" ht="15.75" customHeight="1">
      <c r="A68" s="14" t="s">
        <v>168</v>
      </c>
      <c r="B68" s="15" t="s">
        <v>169</v>
      </c>
      <c r="C68" s="40">
        <f>C69+C74</f>
        <v>11015.49</v>
      </c>
      <c r="D68" s="40">
        <f>D69+D74</f>
        <v>11015.49</v>
      </c>
      <c r="E68" s="8">
        <f t="shared" si="0"/>
        <v>100</v>
      </c>
    </row>
    <row r="69" spans="1:5" ht="15" customHeight="1">
      <c r="A69" s="16" t="s">
        <v>170</v>
      </c>
      <c r="B69" s="15" t="s">
        <v>171</v>
      </c>
      <c r="C69" s="40">
        <f aca="true" t="shared" si="7" ref="C69:D72">C70</f>
        <v>100</v>
      </c>
      <c r="D69" s="40">
        <f t="shared" si="7"/>
        <v>100</v>
      </c>
      <c r="E69" s="8">
        <f t="shared" si="0"/>
        <v>100</v>
      </c>
    </row>
    <row r="70" spans="1:5" ht="15" customHeight="1">
      <c r="A70" s="16" t="s">
        <v>172</v>
      </c>
      <c r="B70" s="15" t="s">
        <v>173</v>
      </c>
      <c r="C70" s="40">
        <f t="shared" si="7"/>
        <v>100</v>
      </c>
      <c r="D70" s="40">
        <f t="shared" si="7"/>
        <v>100</v>
      </c>
      <c r="E70" s="8">
        <f t="shared" si="0"/>
        <v>100</v>
      </c>
    </row>
    <row r="71" spans="1:5" ht="16.5" customHeight="1">
      <c r="A71" s="16" t="s">
        <v>174</v>
      </c>
      <c r="B71" s="15" t="s">
        <v>175</v>
      </c>
      <c r="C71" s="40">
        <f t="shared" si="7"/>
        <v>100</v>
      </c>
      <c r="D71" s="40">
        <f t="shared" si="7"/>
        <v>100</v>
      </c>
      <c r="E71" s="8">
        <f aca="true" t="shared" si="8" ref="E71:E105">D71/C71*100</f>
        <v>100</v>
      </c>
    </row>
    <row r="72" spans="1:5" ht="16.5" customHeight="1">
      <c r="A72" s="16" t="s">
        <v>176</v>
      </c>
      <c r="B72" s="15" t="s">
        <v>177</v>
      </c>
      <c r="C72" s="40">
        <f t="shared" si="7"/>
        <v>100</v>
      </c>
      <c r="D72" s="40">
        <f t="shared" si="7"/>
        <v>100</v>
      </c>
      <c r="E72" s="8">
        <f t="shared" si="8"/>
        <v>100</v>
      </c>
    </row>
    <row r="73" spans="1:5" ht="31.5">
      <c r="A73" s="16" t="s">
        <v>83</v>
      </c>
      <c r="B73" s="15" t="s">
        <v>178</v>
      </c>
      <c r="C73" s="40">
        <v>100</v>
      </c>
      <c r="D73" s="40">
        <v>100</v>
      </c>
      <c r="E73" s="8">
        <f t="shared" si="8"/>
        <v>100</v>
      </c>
    </row>
    <row r="74" spans="1:5" ht="15" customHeight="1">
      <c r="A74" s="16" t="s">
        <v>179</v>
      </c>
      <c r="B74" s="15" t="s">
        <v>180</v>
      </c>
      <c r="C74" s="40">
        <f>C75+C78+C82</f>
        <v>10915.49</v>
      </c>
      <c r="D74" s="40">
        <f>D75+D78+D82</f>
        <v>10915.49</v>
      </c>
      <c r="E74" s="8">
        <f t="shared" si="8"/>
        <v>100</v>
      </c>
    </row>
    <row r="75" spans="1:5" ht="47.25">
      <c r="A75" s="16" t="s">
        <v>181</v>
      </c>
      <c r="B75" s="15" t="s">
        <v>182</v>
      </c>
      <c r="C75" s="40">
        <f>C76</f>
        <v>4040.4</v>
      </c>
      <c r="D75" s="40">
        <f>D76</f>
        <v>4040.4</v>
      </c>
      <c r="E75" s="8">
        <f t="shared" si="8"/>
        <v>100</v>
      </c>
    </row>
    <row r="76" spans="1:5" ht="31.5">
      <c r="A76" s="16" t="s">
        <v>183</v>
      </c>
      <c r="B76" s="15" t="s">
        <v>184</v>
      </c>
      <c r="C76" s="40">
        <f>C77</f>
        <v>4040.4</v>
      </c>
      <c r="D76" s="40">
        <f>D77</f>
        <v>4040.4</v>
      </c>
      <c r="E76" s="8">
        <f t="shared" si="8"/>
        <v>100</v>
      </c>
    </row>
    <row r="77" spans="1:5" ht="31.5">
      <c r="A77" s="16" t="s">
        <v>83</v>
      </c>
      <c r="B77" s="15" t="s">
        <v>185</v>
      </c>
      <c r="C77" s="40">
        <v>4040.4</v>
      </c>
      <c r="D77" s="40">
        <v>4040.4</v>
      </c>
      <c r="E77" s="8">
        <f t="shared" si="8"/>
        <v>100</v>
      </c>
    </row>
    <row r="78" spans="1:5" ht="63">
      <c r="A78" s="16" t="s">
        <v>186</v>
      </c>
      <c r="B78" s="15" t="s">
        <v>187</v>
      </c>
      <c r="C78" s="40">
        <f aca="true" t="shared" si="9" ref="C78:D80">C79</f>
        <v>1450.59</v>
      </c>
      <c r="D78" s="40">
        <f t="shared" si="9"/>
        <v>1450.59</v>
      </c>
      <c r="E78" s="8">
        <f t="shared" si="8"/>
        <v>100</v>
      </c>
    </row>
    <row r="79" spans="1:5" ht="78.75">
      <c r="A79" s="16" t="s">
        <v>188</v>
      </c>
      <c r="B79" s="15" t="s">
        <v>189</v>
      </c>
      <c r="C79" s="40">
        <f t="shared" si="9"/>
        <v>1450.59</v>
      </c>
      <c r="D79" s="40">
        <f t="shared" si="9"/>
        <v>1450.59</v>
      </c>
      <c r="E79" s="8">
        <f t="shared" si="8"/>
        <v>100</v>
      </c>
    </row>
    <row r="80" spans="1:5" ht="32.25" customHeight="1">
      <c r="A80" s="16" t="s">
        <v>190</v>
      </c>
      <c r="B80" s="15" t="s">
        <v>191</v>
      </c>
      <c r="C80" s="40">
        <f t="shared" si="9"/>
        <v>1450.59</v>
      </c>
      <c r="D80" s="40">
        <f t="shared" si="9"/>
        <v>1450.59</v>
      </c>
      <c r="E80" s="8">
        <f t="shared" si="8"/>
        <v>100</v>
      </c>
    </row>
    <row r="81" spans="1:5" ht="31.5">
      <c r="A81" s="16" t="s">
        <v>83</v>
      </c>
      <c r="B81" s="15" t="s">
        <v>192</v>
      </c>
      <c r="C81" s="40">
        <v>1450.59</v>
      </c>
      <c r="D81" s="40">
        <v>1450.59</v>
      </c>
      <c r="E81" s="8">
        <f t="shared" si="8"/>
        <v>100</v>
      </c>
    </row>
    <row r="82" spans="1:5" ht="16.5" customHeight="1">
      <c r="A82" s="16" t="s">
        <v>172</v>
      </c>
      <c r="B82" s="15" t="s">
        <v>193</v>
      </c>
      <c r="C82" s="40">
        <f>C83</f>
        <v>5424.5</v>
      </c>
      <c r="D82" s="40">
        <f>D83</f>
        <v>5424.5</v>
      </c>
      <c r="E82" s="8">
        <f t="shared" si="8"/>
        <v>100</v>
      </c>
    </row>
    <row r="83" spans="1:5" ht="17.25" customHeight="1">
      <c r="A83" s="16" t="s">
        <v>174</v>
      </c>
      <c r="B83" s="15" t="s">
        <v>194</v>
      </c>
      <c r="C83" s="40">
        <f>C84+C86+C88+C90+C92</f>
        <v>5424.5</v>
      </c>
      <c r="D83" s="40">
        <f>D84+D86+D88+D90+D92</f>
        <v>5424.5</v>
      </c>
      <c r="E83" s="8">
        <f t="shared" si="8"/>
        <v>100</v>
      </c>
    </row>
    <row r="84" spans="1:5" ht="15.75" customHeight="1">
      <c r="A84" s="16" t="s">
        <v>195</v>
      </c>
      <c r="B84" s="15" t="s">
        <v>196</v>
      </c>
      <c r="C84" s="40">
        <f>C85</f>
        <v>604.7</v>
      </c>
      <c r="D84" s="40">
        <f>D85</f>
        <v>604.7</v>
      </c>
      <c r="E84" s="8">
        <f t="shared" si="8"/>
        <v>100</v>
      </c>
    </row>
    <row r="85" spans="1:5" ht="31.5">
      <c r="A85" s="16" t="s">
        <v>83</v>
      </c>
      <c r="B85" s="15" t="s">
        <v>197</v>
      </c>
      <c r="C85" s="40">
        <v>604.7</v>
      </c>
      <c r="D85" s="40">
        <v>604.7</v>
      </c>
      <c r="E85" s="8">
        <f t="shared" si="8"/>
        <v>100</v>
      </c>
    </row>
    <row r="86" spans="1:5" ht="14.25" customHeight="1">
      <c r="A86" s="16" t="s">
        <v>198</v>
      </c>
      <c r="B86" s="15" t="s">
        <v>199</v>
      </c>
      <c r="C86" s="40">
        <f>C87</f>
        <v>181.8</v>
      </c>
      <c r="D86" s="40">
        <f>D87</f>
        <v>181.8</v>
      </c>
      <c r="E86" s="8">
        <f t="shared" si="8"/>
        <v>100</v>
      </c>
    </row>
    <row r="87" spans="1:5" ht="31.5">
      <c r="A87" s="16" t="s">
        <v>83</v>
      </c>
      <c r="B87" s="15" t="s">
        <v>200</v>
      </c>
      <c r="C87" s="40">
        <v>181.8</v>
      </c>
      <c r="D87" s="40">
        <v>181.8</v>
      </c>
      <c r="E87" s="8">
        <f t="shared" si="8"/>
        <v>100</v>
      </c>
    </row>
    <row r="88" spans="1:5" ht="17.25" customHeight="1">
      <c r="A88" s="16" t="s">
        <v>201</v>
      </c>
      <c r="B88" s="15" t="s">
        <v>202</v>
      </c>
      <c r="C88" s="40">
        <f>C89</f>
        <v>270</v>
      </c>
      <c r="D88" s="40">
        <f>D89</f>
        <v>270</v>
      </c>
      <c r="E88" s="8">
        <f t="shared" si="8"/>
        <v>100</v>
      </c>
    </row>
    <row r="89" spans="1:5" ht="31.5">
      <c r="A89" s="16" t="s">
        <v>83</v>
      </c>
      <c r="B89" s="15" t="s">
        <v>203</v>
      </c>
      <c r="C89" s="40">
        <v>270</v>
      </c>
      <c r="D89" s="40">
        <v>270</v>
      </c>
      <c r="E89" s="8">
        <f t="shared" si="8"/>
        <v>100</v>
      </c>
    </row>
    <row r="90" spans="1:5" ht="31.5">
      <c r="A90" s="16" t="s">
        <v>204</v>
      </c>
      <c r="B90" s="15" t="s">
        <v>205</v>
      </c>
      <c r="C90" s="40">
        <f>C91</f>
        <v>3868</v>
      </c>
      <c r="D90" s="40">
        <f>D91</f>
        <v>3868</v>
      </c>
      <c r="E90" s="8">
        <f t="shared" si="8"/>
        <v>100</v>
      </c>
    </row>
    <row r="91" spans="1:5" ht="31.5">
      <c r="A91" s="16" t="s">
        <v>83</v>
      </c>
      <c r="B91" s="15" t="s">
        <v>206</v>
      </c>
      <c r="C91" s="40">
        <v>3868</v>
      </c>
      <c r="D91" s="40">
        <v>3868</v>
      </c>
      <c r="E91" s="8">
        <f t="shared" si="8"/>
        <v>100</v>
      </c>
    </row>
    <row r="92" spans="1:5" ht="14.25" customHeight="1">
      <c r="A92" s="16" t="s">
        <v>207</v>
      </c>
      <c r="B92" s="15" t="s">
        <v>208</v>
      </c>
      <c r="C92" s="40">
        <f>C93</f>
        <v>500</v>
      </c>
      <c r="D92" s="40">
        <f>D93</f>
        <v>500</v>
      </c>
      <c r="E92" s="8">
        <f t="shared" si="8"/>
        <v>100</v>
      </c>
    </row>
    <row r="93" spans="1:5" ht="31.5">
      <c r="A93" s="16" t="s">
        <v>83</v>
      </c>
      <c r="B93" s="15" t="s">
        <v>209</v>
      </c>
      <c r="C93" s="40">
        <v>500</v>
      </c>
      <c r="D93" s="40">
        <v>500</v>
      </c>
      <c r="E93" s="8">
        <f t="shared" si="8"/>
        <v>100</v>
      </c>
    </row>
    <row r="94" spans="1:5" ht="21.75" customHeight="1">
      <c r="A94" s="14" t="s">
        <v>210</v>
      </c>
      <c r="B94" s="15" t="s">
        <v>211</v>
      </c>
      <c r="C94" s="40">
        <f aca="true" t="shared" si="10" ref="C94:D98">C95</f>
        <v>3607.2</v>
      </c>
      <c r="D94" s="40">
        <f t="shared" si="10"/>
        <v>3607.2</v>
      </c>
      <c r="E94" s="8">
        <f t="shared" si="8"/>
        <v>100</v>
      </c>
    </row>
    <row r="95" spans="1:5" ht="18.75" customHeight="1">
      <c r="A95" s="16" t="s">
        <v>212</v>
      </c>
      <c r="B95" s="15" t="s">
        <v>213</v>
      </c>
      <c r="C95" s="40">
        <f t="shared" si="10"/>
        <v>3607.2</v>
      </c>
      <c r="D95" s="40">
        <f t="shared" si="10"/>
        <v>3607.2</v>
      </c>
      <c r="E95" s="8">
        <f t="shared" si="8"/>
        <v>100</v>
      </c>
    </row>
    <row r="96" spans="1:5" ht="31.5">
      <c r="A96" s="16" t="s">
        <v>102</v>
      </c>
      <c r="B96" s="15" t="s">
        <v>214</v>
      </c>
      <c r="C96" s="40">
        <f t="shared" si="10"/>
        <v>3607.2</v>
      </c>
      <c r="D96" s="40">
        <f t="shared" si="10"/>
        <v>3607.2</v>
      </c>
      <c r="E96" s="8">
        <f t="shared" si="8"/>
        <v>100</v>
      </c>
    </row>
    <row r="97" spans="1:5" ht="15" customHeight="1">
      <c r="A97" s="16" t="s">
        <v>104</v>
      </c>
      <c r="B97" s="15" t="s">
        <v>215</v>
      </c>
      <c r="C97" s="40">
        <f t="shared" si="10"/>
        <v>3607.2</v>
      </c>
      <c r="D97" s="40">
        <f t="shared" si="10"/>
        <v>3607.2</v>
      </c>
      <c r="E97" s="8">
        <f t="shared" si="8"/>
        <v>100</v>
      </c>
    </row>
    <row r="98" spans="1:5" ht="78.75">
      <c r="A98" s="16" t="s">
        <v>106</v>
      </c>
      <c r="B98" s="15" t="s">
        <v>216</v>
      </c>
      <c r="C98" s="40">
        <f t="shared" si="10"/>
        <v>3607.2</v>
      </c>
      <c r="D98" s="40">
        <f t="shared" si="10"/>
        <v>3607.2</v>
      </c>
      <c r="E98" s="8">
        <f t="shared" si="8"/>
        <v>100</v>
      </c>
    </row>
    <row r="99" spans="1:5" ht="15" customHeight="1">
      <c r="A99" s="16" t="s">
        <v>108</v>
      </c>
      <c r="B99" s="15" t="s">
        <v>217</v>
      </c>
      <c r="C99" s="40">
        <v>3607.2</v>
      </c>
      <c r="D99" s="40">
        <v>3607.2</v>
      </c>
      <c r="E99" s="8">
        <f t="shared" si="8"/>
        <v>100</v>
      </c>
    </row>
    <row r="100" spans="1:5" ht="15.75" customHeight="1">
      <c r="A100" s="14" t="s">
        <v>218</v>
      </c>
      <c r="B100" s="15" t="s">
        <v>219</v>
      </c>
      <c r="C100" s="40">
        <f aca="true" t="shared" si="11" ref="C100:D104">C101</f>
        <v>70.6</v>
      </c>
      <c r="D100" s="40">
        <f t="shared" si="11"/>
        <v>70.6</v>
      </c>
      <c r="E100" s="8">
        <f t="shared" si="8"/>
        <v>100</v>
      </c>
    </row>
    <row r="101" spans="1:5" ht="18" customHeight="1">
      <c r="A101" s="16" t="s">
        <v>220</v>
      </c>
      <c r="B101" s="15" t="s">
        <v>221</v>
      </c>
      <c r="C101" s="40">
        <f t="shared" si="11"/>
        <v>70.6</v>
      </c>
      <c r="D101" s="40">
        <f t="shared" si="11"/>
        <v>70.6</v>
      </c>
      <c r="E101" s="8">
        <f t="shared" si="8"/>
        <v>100</v>
      </c>
    </row>
    <row r="102" spans="1:5" ht="15" customHeight="1">
      <c r="A102" s="16" t="s">
        <v>222</v>
      </c>
      <c r="B102" s="15" t="s">
        <v>223</v>
      </c>
      <c r="C102" s="40">
        <f t="shared" si="11"/>
        <v>70.6</v>
      </c>
      <c r="D102" s="40">
        <f t="shared" si="11"/>
        <v>70.6</v>
      </c>
      <c r="E102" s="8">
        <f t="shared" si="8"/>
        <v>100</v>
      </c>
    </row>
    <row r="103" spans="1:5" ht="17.25" customHeight="1">
      <c r="A103" s="16" t="s">
        <v>224</v>
      </c>
      <c r="B103" s="15" t="s">
        <v>225</v>
      </c>
      <c r="C103" s="40">
        <f t="shared" si="11"/>
        <v>70.6</v>
      </c>
      <c r="D103" s="40">
        <f t="shared" si="11"/>
        <v>70.6</v>
      </c>
      <c r="E103" s="8">
        <f t="shared" si="8"/>
        <v>100</v>
      </c>
    </row>
    <row r="104" spans="1:5" ht="31.5">
      <c r="A104" s="16" t="s">
        <v>226</v>
      </c>
      <c r="B104" s="15" t="s">
        <v>227</v>
      </c>
      <c r="C104" s="40">
        <f t="shared" si="11"/>
        <v>70.6</v>
      </c>
      <c r="D104" s="40">
        <f t="shared" si="11"/>
        <v>70.6</v>
      </c>
      <c r="E104" s="8">
        <f t="shared" si="8"/>
        <v>100</v>
      </c>
    </row>
    <row r="105" spans="1:5" ht="31.5">
      <c r="A105" s="16" t="s">
        <v>83</v>
      </c>
      <c r="B105" s="15" t="s">
        <v>228</v>
      </c>
      <c r="C105" s="40">
        <v>70.6</v>
      </c>
      <c r="D105" s="40">
        <v>70.6</v>
      </c>
      <c r="E105" s="8">
        <f t="shared" si="8"/>
        <v>100</v>
      </c>
    </row>
    <row r="106" spans="1:5" ht="15.75">
      <c r="A106" s="16" t="s">
        <v>229</v>
      </c>
      <c r="B106" s="15" t="s">
        <v>7</v>
      </c>
      <c r="C106" s="40">
        <v>0</v>
      </c>
      <c r="D106" s="40">
        <f>D9-Доходы!D10</f>
        <v>131.84300000000076</v>
      </c>
      <c r="E106" s="15" t="s">
        <v>7</v>
      </c>
    </row>
    <row r="107" spans="1:5" ht="12.75">
      <c r="A107" s="5"/>
      <c r="B107" s="9"/>
      <c r="C107" s="10"/>
      <c r="D107" s="10"/>
      <c r="E107" s="10"/>
    </row>
  </sheetData>
  <sheetProtection/>
  <mergeCells count="1">
    <mergeCell ref="A6:D6"/>
  </mergeCells>
  <printOptions/>
  <pageMargins left="0.25" right="0.25" top="0.75" bottom="0.75" header="0.3" footer="0.3"/>
  <pageSetup fitToHeight="0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80" zoomScaleNormal="80" zoomScalePageLayoutView="0" workbookViewId="0" topLeftCell="A1">
      <selection activeCell="H6" sqref="H6"/>
    </sheetView>
  </sheetViews>
  <sheetFormatPr defaultColWidth="9.140625" defaultRowHeight="12.75"/>
  <cols>
    <col min="1" max="1" width="65.00390625" style="0" customWidth="1"/>
    <col min="2" max="2" width="8.140625" style="0" customWidth="1"/>
    <col min="3" max="3" width="8.421875" style="0" customWidth="1"/>
    <col min="4" max="4" width="16.00390625" style="0" customWidth="1"/>
    <col min="5" max="5" width="13.57421875" style="0" customWidth="1"/>
    <col min="6" max="6" width="7.140625" style="0" customWidth="1"/>
  </cols>
  <sheetData>
    <row r="1" spans="1:5" ht="15.75">
      <c r="A1" s="4"/>
      <c r="B1" s="4"/>
      <c r="C1" s="4" t="s">
        <v>285</v>
      </c>
      <c r="D1" s="4"/>
      <c r="E1" s="4"/>
    </row>
    <row r="2" spans="1:5" ht="15.75">
      <c r="A2" s="4"/>
      <c r="B2" s="4"/>
      <c r="C2" s="4" t="s">
        <v>289</v>
      </c>
      <c r="D2" s="4"/>
      <c r="E2" s="4"/>
    </row>
    <row r="3" spans="1:5" ht="15.75">
      <c r="A3" s="4"/>
      <c r="B3" s="4"/>
      <c r="C3" s="4" t="s">
        <v>280</v>
      </c>
      <c r="D3" s="4"/>
      <c r="E3" s="4"/>
    </row>
    <row r="4" spans="1:5" ht="15.75">
      <c r="A4" s="4"/>
      <c r="B4" s="4"/>
      <c r="C4" s="4" t="s">
        <v>281</v>
      </c>
      <c r="D4" s="4"/>
      <c r="E4" s="4"/>
    </row>
    <row r="5" spans="1:6" ht="15.75">
      <c r="A5" s="4"/>
      <c r="B5" s="4"/>
      <c r="C5" s="4" t="s">
        <v>288</v>
      </c>
      <c r="D5" s="4"/>
      <c r="E5" s="4"/>
      <c r="F5" s="4"/>
    </row>
    <row r="6" spans="1:6" ht="37.5" customHeight="1">
      <c r="A6" s="45" t="s">
        <v>283</v>
      </c>
      <c r="B6" s="45"/>
      <c r="C6" s="45"/>
      <c r="D6" s="45"/>
      <c r="E6" s="45"/>
      <c r="F6" s="4"/>
    </row>
    <row r="7" spans="1:6" ht="15" customHeight="1">
      <c r="A7" s="6"/>
      <c r="B7" s="6"/>
      <c r="C7" s="6"/>
      <c r="D7" s="6"/>
      <c r="E7" s="6"/>
      <c r="F7" s="4"/>
    </row>
    <row r="8" spans="1:6" ht="71.25" customHeight="1">
      <c r="A8" s="18" t="s">
        <v>1</v>
      </c>
      <c r="B8" s="18" t="s">
        <v>266</v>
      </c>
      <c r="C8" s="18" t="s">
        <v>267</v>
      </c>
      <c r="D8" s="18" t="s">
        <v>3</v>
      </c>
      <c r="E8" s="34" t="s">
        <v>4</v>
      </c>
      <c r="F8" s="7" t="s">
        <v>254</v>
      </c>
    </row>
    <row r="9" spans="1:6" ht="18" customHeight="1">
      <c r="A9" s="35" t="s">
        <v>74</v>
      </c>
      <c r="B9" s="36" t="s">
        <v>268</v>
      </c>
      <c r="C9" s="36" t="s">
        <v>269</v>
      </c>
      <c r="D9" s="41">
        <f>D10+D11+D12+D13+D14</f>
        <v>4097.5</v>
      </c>
      <c r="E9" s="41">
        <f>E10+E11+E12+E13+E14</f>
        <v>4087.5</v>
      </c>
      <c r="F9" s="8">
        <f aca="true" t="shared" si="0" ref="F9:F21">E9/D9*100</f>
        <v>99.75594874923735</v>
      </c>
    </row>
    <row r="10" spans="1:6" ht="47.25">
      <c r="A10" s="20" t="s">
        <v>75</v>
      </c>
      <c r="B10" s="36" t="s">
        <v>268</v>
      </c>
      <c r="C10" s="36" t="s">
        <v>271</v>
      </c>
      <c r="D10" s="41">
        <v>4</v>
      </c>
      <c r="E10" s="42">
        <v>4</v>
      </c>
      <c r="F10" s="8">
        <f t="shared" si="0"/>
        <v>100</v>
      </c>
    </row>
    <row r="11" spans="1:6" ht="47.25" customHeight="1">
      <c r="A11" s="20" t="s">
        <v>85</v>
      </c>
      <c r="B11" s="36" t="s">
        <v>268</v>
      </c>
      <c r="C11" s="36" t="s">
        <v>270</v>
      </c>
      <c r="D11" s="41">
        <v>3722.4</v>
      </c>
      <c r="E11" s="41">
        <v>3722.4</v>
      </c>
      <c r="F11" s="8">
        <f t="shared" si="0"/>
        <v>100</v>
      </c>
    </row>
    <row r="12" spans="1:6" ht="47.25">
      <c r="A12" s="20" t="s">
        <v>100</v>
      </c>
      <c r="B12" s="36" t="s">
        <v>268</v>
      </c>
      <c r="C12" s="36" t="s">
        <v>272</v>
      </c>
      <c r="D12" s="41">
        <v>12</v>
      </c>
      <c r="E12" s="41">
        <v>12</v>
      </c>
      <c r="F12" s="8">
        <f t="shared" si="0"/>
        <v>100</v>
      </c>
    </row>
    <row r="13" spans="1:6" ht="18" customHeight="1">
      <c r="A13" s="20" t="s">
        <v>110</v>
      </c>
      <c r="B13" s="36" t="s">
        <v>268</v>
      </c>
      <c r="C13" s="36" t="s">
        <v>273</v>
      </c>
      <c r="D13" s="41">
        <v>10</v>
      </c>
      <c r="E13" s="41">
        <v>0</v>
      </c>
      <c r="F13" s="8">
        <f t="shared" si="0"/>
        <v>0</v>
      </c>
    </row>
    <row r="14" spans="1:6" ht="15.75" customHeight="1">
      <c r="A14" s="20" t="s">
        <v>118</v>
      </c>
      <c r="B14" s="36" t="s">
        <v>268</v>
      </c>
      <c r="C14" s="36" t="s">
        <v>274</v>
      </c>
      <c r="D14" s="41">
        <v>349.1</v>
      </c>
      <c r="E14" s="41">
        <v>349.1</v>
      </c>
      <c r="F14" s="8">
        <f t="shared" si="0"/>
        <v>100</v>
      </c>
    </row>
    <row r="15" spans="1:6" ht="14.25" customHeight="1">
      <c r="A15" s="37" t="s">
        <v>138</v>
      </c>
      <c r="B15" s="36" t="s">
        <v>275</v>
      </c>
      <c r="C15" s="36" t="s">
        <v>269</v>
      </c>
      <c r="D15" s="41">
        <f>D16</f>
        <v>949.7</v>
      </c>
      <c r="E15" s="41">
        <v>949.7</v>
      </c>
      <c r="F15" s="8">
        <f t="shared" si="0"/>
        <v>100</v>
      </c>
    </row>
    <row r="16" spans="1:6" ht="18" customHeight="1">
      <c r="A16" s="20" t="s">
        <v>140</v>
      </c>
      <c r="B16" s="36" t="s">
        <v>275</v>
      </c>
      <c r="C16" s="36" t="s">
        <v>271</v>
      </c>
      <c r="D16" s="41">
        <v>949.7</v>
      </c>
      <c r="E16" s="41">
        <v>949.7</v>
      </c>
      <c r="F16" s="8">
        <f t="shared" si="0"/>
        <v>100</v>
      </c>
    </row>
    <row r="17" spans="1:6" ht="18.75" customHeight="1">
      <c r="A17" s="37" t="s">
        <v>148</v>
      </c>
      <c r="B17" s="36" t="s">
        <v>270</v>
      </c>
      <c r="C17" s="36" t="s">
        <v>269</v>
      </c>
      <c r="D17" s="41">
        <f>D18+D19</f>
        <v>8128.1</v>
      </c>
      <c r="E17" s="41">
        <f>E18+E19</f>
        <v>8128.1</v>
      </c>
      <c r="F17" s="8">
        <f t="shared" si="0"/>
        <v>100</v>
      </c>
    </row>
    <row r="18" spans="1:6" ht="20.25" customHeight="1">
      <c r="A18" s="20" t="s">
        <v>150</v>
      </c>
      <c r="B18" s="36" t="s">
        <v>270</v>
      </c>
      <c r="C18" s="36" t="s">
        <v>276</v>
      </c>
      <c r="D18" s="41">
        <v>1</v>
      </c>
      <c r="E18" s="41">
        <v>1</v>
      </c>
      <c r="F18" s="8">
        <f t="shared" si="0"/>
        <v>100</v>
      </c>
    </row>
    <row r="19" spans="1:6" ht="16.5" customHeight="1">
      <c r="A19" s="20" t="s">
        <v>158</v>
      </c>
      <c r="B19" s="36" t="s">
        <v>270</v>
      </c>
      <c r="C19" s="36" t="s">
        <v>277</v>
      </c>
      <c r="D19" s="41">
        <v>8127.1</v>
      </c>
      <c r="E19" s="41">
        <v>8127.1</v>
      </c>
      <c r="F19" s="8">
        <f t="shared" si="0"/>
        <v>100</v>
      </c>
    </row>
    <row r="20" spans="1:6" ht="16.5" customHeight="1">
      <c r="A20" s="37" t="s">
        <v>168</v>
      </c>
      <c r="B20" s="36" t="s">
        <v>278</v>
      </c>
      <c r="C20" s="36" t="s">
        <v>269</v>
      </c>
      <c r="D20" s="41">
        <f>D21+D22</f>
        <v>11015.5</v>
      </c>
      <c r="E20" s="41">
        <f>E21+E22</f>
        <v>11015.5</v>
      </c>
      <c r="F20" s="8">
        <f t="shared" si="0"/>
        <v>100</v>
      </c>
    </row>
    <row r="21" spans="1:6" ht="18" customHeight="1">
      <c r="A21" s="20" t="s">
        <v>170</v>
      </c>
      <c r="B21" s="36" t="s">
        <v>278</v>
      </c>
      <c r="C21" s="36" t="s">
        <v>268</v>
      </c>
      <c r="D21" s="41">
        <v>100</v>
      </c>
      <c r="E21" s="41">
        <v>100</v>
      </c>
      <c r="F21" s="8">
        <f t="shared" si="0"/>
        <v>100</v>
      </c>
    </row>
    <row r="22" spans="1:6" ht="17.25" customHeight="1">
      <c r="A22" s="20" t="s">
        <v>179</v>
      </c>
      <c r="B22" s="36" t="s">
        <v>278</v>
      </c>
      <c r="C22" s="36" t="s">
        <v>271</v>
      </c>
      <c r="D22" s="41">
        <v>10915.5</v>
      </c>
      <c r="E22" s="41">
        <v>10915.5</v>
      </c>
      <c r="F22" s="8">
        <f>E22/D22*100</f>
        <v>100</v>
      </c>
    </row>
    <row r="23" spans="1:6" ht="15" customHeight="1">
      <c r="A23" s="37" t="s">
        <v>210</v>
      </c>
      <c r="B23" s="36" t="s">
        <v>276</v>
      </c>
      <c r="C23" s="36" t="s">
        <v>269</v>
      </c>
      <c r="D23" s="41">
        <f>D24</f>
        <v>3607.2</v>
      </c>
      <c r="E23" s="41">
        <f>E24</f>
        <v>3607.2</v>
      </c>
      <c r="F23" s="8">
        <f>E23/D23*100</f>
        <v>100</v>
      </c>
    </row>
    <row r="24" spans="1:6" ht="19.5" customHeight="1">
      <c r="A24" s="20" t="s">
        <v>212</v>
      </c>
      <c r="B24" s="36" t="s">
        <v>276</v>
      </c>
      <c r="C24" s="36" t="s">
        <v>268</v>
      </c>
      <c r="D24" s="41">
        <v>3607.2</v>
      </c>
      <c r="E24" s="41">
        <v>3607.2</v>
      </c>
      <c r="F24" s="8">
        <f>E24/D24*100</f>
        <v>100</v>
      </c>
    </row>
    <row r="25" spans="1:6" ht="17.25" customHeight="1">
      <c r="A25" s="37" t="s">
        <v>218</v>
      </c>
      <c r="B25" s="36" t="s">
        <v>273</v>
      </c>
      <c r="C25" s="36" t="s">
        <v>269</v>
      </c>
      <c r="D25" s="41">
        <f>D26</f>
        <v>70.6</v>
      </c>
      <c r="E25" s="41">
        <f>E26</f>
        <v>70.6</v>
      </c>
      <c r="F25" s="8">
        <f>E25/D25*100</f>
        <v>100</v>
      </c>
    </row>
    <row r="26" spans="1:6" ht="21.75" customHeight="1" thickBot="1">
      <c r="A26" s="20" t="s">
        <v>220</v>
      </c>
      <c r="B26" s="36" t="s">
        <v>273</v>
      </c>
      <c r="C26" s="36" t="s">
        <v>275</v>
      </c>
      <c r="D26" s="41">
        <v>70.6</v>
      </c>
      <c r="E26" s="41">
        <v>70.6</v>
      </c>
      <c r="F26" s="8">
        <f>E26/D26*100</f>
        <v>100</v>
      </c>
    </row>
    <row r="27" spans="1:6" ht="12.75">
      <c r="A27" s="1"/>
      <c r="B27" s="2"/>
      <c r="C27" s="2"/>
      <c r="D27" s="3"/>
      <c r="E27" s="3"/>
      <c r="F27" s="3"/>
    </row>
  </sheetData>
  <sheetProtection/>
  <mergeCells count="1">
    <mergeCell ref="A6:E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60" zoomScaleNormal="60" zoomScalePageLayoutView="0" workbookViewId="0" topLeftCell="A1">
      <selection activeCell="I8" sqref="I8"/>
    </sheetView>
  </sheetViews>
  <sheetFormatPr defaultColWidth="9.140625" defaultRowHeight="12.75"/>
  <cols>
    <col min="1" max="1" width="71.421875" style="0" customWidth="1"/>
    <col min="2" max="2" width="25.8515625" style="0" customWidth="1"/>
    <col min="3" max="3" width="16.57421875" style="0" customWidth="1"/>
    <col min="4" max="4" width="23.00390625" style="0" customWidth="1"/>
  </cols>
  <sheetData>
    <row r="1" spans="1:5" ht="15.75">
      <c r="A1" s="4"/>
      <c r="B1" s="4"/>
      <c r="C1" s="4" t="s">
        <v>286</v>
      </c>
      <c r="D1" s="4"/>
      <c r="E1" s="4"/>
    </row>
    <row r="2" spans="1:5" ht="15.75">
      <c r="A2" s="4"/>
      <c r="B2" s="4"/>
      <c r="C2" s="4" t="s">
        <v>289</v>
      </c>
      <c r="D2" s="4"/>
      <c r="E2" s="4"/>
    </row>
    <row r="3" spans="1:5" ht="15.75">
      <c r="A3" s="4"/>
      <c r="B3" s="4"/>
      <c r="C3" s="4" t="s">
        <v>280</v>
      </c>
      <c r="D3" s="4"/>
      <c r="E3" s="4"/>
    </row>
    <row r="4" spans="1:5" ht="15.75">
      <c r="A4" s="4"/>
      <c r="B4" s="4"/>
      <c r="C4" s="4" t="s">
        <v>281</v>
      </c>
      <c r="D4" s="4"/>
      <c r="E4" s="4"/>
    </row>
    <row r="5" spans="1:4" ht="15.75">
      <c r="A5" s="4"/>
      <c r="B5" s="4"/>
      <c r="C5" s="4" t="s">
        <v>288</v>
      </c>
      <c r="D5" s="4"/>
    </row>
    <row r="6" spans="1:4" ht="42.75" customHeight="1">
      <c r="A6" s="46" t="s">
        <v>257</v>
      </c>
      <c r="B6" s="47"/>
      <c r="C6" s="47"/>
      <c r="D6" s="47"/>
    </row>
    <row r="7" spans="1:4" ht="15.75">
      <c r="A7" s="17"/>
      <c r="B7" s="28"/>
      <c r="C7" s="28"/>
      <c r="D7" s="28"/>
    </row>
    <row r="8" spans="1:4" ht="88.5" customHeight="1">
      <c r="A8" s="18" t="s">
        <v>1</v>
      </c>
      <c r="B8" s="18" t="s">
        <v>230</v>
      </c>
      <c r="C8" s="18" t="s">
        <v>3</v>
      </c>
      <c r="D8" s="18" t="s">
        <v>4</v>
      </c>
    </row>
    <row r="9" spans="1:4" ht="16.5" thickBot="1">
      <c r="A9" s="29" t="s">
        <v>5</v>
      </c>
      <c r="B9" s="19">
        <v>2</v>
      </c>
      <c r="C9" s="19">
        <v>3</v>
      </c>
      <c r="D9" s="19">
        <v>4</v>
      </c>
    </row>
    <row r="10" spans="1:4" ht="15.75">
      <c r="A10" s="16" t="s">
        <v>231</v>
      </c>
      <c r="B10" s="30" t="s">
        <v>7</v>
      </c>
      <c r="C10" s="22">
        <v>647.1</v>
      </c>
      <c r="D10" s="22">
        <v>131.8</v>
      </c>
    </row>
    <row r="11" spans="1:4" ht="15.75">
      <c r="A11" s="16" t="s">
        <v>8</v>
      </c>
      <c r="B11" s="31"/>
      <c r="C11" s="32"/>
      <c r="D11" s="32"/>
    </row>
    <row r="12" spans="1:4" ht="36" customHeight="1">
      <c r="A12" s="16" t="s">
        <v>258</v>
      </c>
      <c r="B12" s="33" t="s">
        <v>260</v>
      </c>
      <c r="C12" s="22"/>
      <c r="D12" s="22"/>
    </row>
    <row r="13" spans="1:4" ht="47.25">
      <c r="A13" s="16" t="s">
        <v>259</v>
      </c>
      <c r="B13" s="33" t="s">
        <v>261</v>
      </c>
      <c r="C13" s="32"/>
      <c r="D13" s="32"/>
    </row>
    <row r="14" spans="1:4" ht="47.25">
      <c r="A14" s="16" t="s">
        <v>262</v>
      </c>
      <c r="B14" s="33" t="s">
        <v>263</v>
      </c>
      <c r="C14" s="22"/>
      <c r="D14" s="22"/>
    </row>
    <row r="15" spans="1:4" ht="47.25">
      <c r="A15" s="16" t="s">
        <v>264</v>
      </c>
      <c r="B15" s="33" t="s">
        <v>265</v>
      </c>
      <c r="C15" s="22"/>
      <c r="D15" s="22"/>
    </row>
    <row r="16" spans="1:4" ht="17.25" customHeight="1">
      <c r="A16" s="16" t="s">
        <v>232</v>
      </c>
      <c r="B16" s="30" t="s">
        <v>233</v>
      </c>
      <c r="C16" s="22">
        <v>647.1</v>
      </c>
      <c r="D16" s="22">
        <v>131.8</v>
      </c>
    </row>
    <row r="17" spans="1:4" ht="19.5" customHeight="1">
      <c r="A17" s="16" t="s">
        <v>234</v>
      </c>
      <c r="B17" s="30" t="s">
        <v>235</v>
      </c>
      <c r="C17" s="22">
        <v>647.1</v>
      </c>
      <c r="D17" s="22">
        <v>131.8</v>
      </c>
    </row>
    <row r="18" spans="1:4" ht="16.5" customHeight="1">
      <c r="A18" s="16" t="s">
        <v>236</v>
      </c>
      <c r="B18" s="30" t="s">
        <v>237</v>
      </c>
      <c r="C18" s="22">
        <v>-27221.5</v>
      </c>
      <c r="D18" s="22">
        <v>-27725.8</v>
      </c>
    </row>
    <row r="19" spans="1:4" ht="18" customHeight="1">
      <c r="A19" s="16" t="s">
        <v>238</v>
      </c>
      <c r="B19" s="30" t="s">
        <v>239</v>
      </c>
      <c r="C19" s="22">
        <v>-27221.5</v>
      </c>
      <c r="D19" s="22">
        <v>-27725.8</v>
      </c>
    </row>
    <row r="20" spans="1:4" ht="18" customHeight="1">
      <c r="A20" s="16" t="s">
        <v>240</v>
      </c>
      <c r="B20" s="30" t="s">
        <v>241</v>
      </c>
      <c r="C20" s="22">
        <v>-27221.5</v>
      </c>
      <c r="D20" s="22">
        <v>-27725.8</v>
      </c>
    </row>
    <row r="21" spans="1:4" ht="20.25" customHeight="1">
      <c r="A21" s="16" t="s">
        <v>242</v>
      </c>
      <c r="B21" s="30" t="s">
        <v>243</v>
      </c>
      <c r="C21" s="22">
        <v>-27221.5</v>
      </c>
      <c r="D21" s="22">
        <v>-27725.8</v>
      </c>
    </row>
    <row r="22" spans="1:4" ht="18" customHeight="1">
      <c r="A22" s="16" t="s">
        <v>244</v>
      </c>
      <c r="B22" s="30" t="s">
        <v>245</v>
      </c>
      <c r="C22" s="22">
        <v>27868.6</v>
      </c>
      <c r="D22" s="22">
        <v>27857.6</v>
      </c>
    </row>
    <row r="23" spans="1:4" ht="16.5" customHeight="1">
      <c r="A23" s="16" t="s">
        <v>246</v>
      </c>
      <c r="B23" s="30" t="s">
        <v>247</v>
      </c>
      <c r="C23" s="22">
        <v>27868.6</v>
      </c>
      <c r="D23" s="22">
        <v>27857.6</v>
      </c>
    </row>
    <row r="24" spans="1:4" ht="18.75" customHeight="1">
      <c r="A24" s="16" t="s">
        <v>248</v>
      </c>
      <c r="B24" s="30" t="s">
        <v>249</v>
      </c>
      <c r="C24" s="22">
        <v>27868.6</v>
      </c>
      <c r="D24" s="22">
        <v>27857.6</v>
      </c>
    </row>
    <row r="25" spans="1:4" ht="33.75" customHeight="1" thickBot="1">
      <c r="A25" s="16" t="s">
        <v>250</v>
      </c>
      <c r="B25" s="30" t="s">
        <v>251</v>
      </c>
      <c r="C25" s="22">
        <v>27868.6</v>
      </c>
      <c r="D25" s="22">
        <v>27857.6</v>
      </c>
    </row>
    <row r="26" spans="1:4" ht="12.75">
      <c r="A26" s="5"/>
      <c r="B26" s="2"/>
      <c r="C26" s="3"/>
      <c r="D26" s="3"/>
    </row>
  </sheetData>
  <sheetProtection/>
  <mergeCells count="1">
    <mergeCell ref="A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№1</cp:lastModifiedBy>
  <cp:lastPrinted>2021-02-15T03:15:27Z</cp:lastPrinted>
  <dcterms:modified xsi:type="dcterms:W3CDTF">2022-06-07T04:54:11Z</dcterms:modified>
  <cp:category/>
  <cp:version/>
  <cp:contentType/>
  <cp:contentStatus/>
</cp:coreProperties>
</file>